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2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leitung" state="visible" r:id="rId4"/>
    <sheet sheetId="2" name="Wetten" state="visible" r:id="rId5"/>
    <sheet sheetId="3" name="Auswertung" state="visible" r:id="rId6"/>
    <sheet sheetId="4" name="Break-Even-Rechner" state="visible" r:id="rId7"/>
  </sheets>
  <calcPr calcId="171027"/>
</workbook>
</file>

<file path=xl/comments2.xml><?xml version="1.0" encoding="utf-8"?>
<comments xmlns="http://schemas.openxmlformats.org/spreadsheetml/2006/main">
  <authors>
    <author>Author</author>
  </authors>
  <commentList>
    <comment ref="A1" authorId="0">
      <text>
        <r>
          <t>Trag hier deine Wetten ein. Die ersten 3 Zeilen sind Beispiele zum Löschen.</t>
        </r>
      </text>
    </comment>
    <comment ref="J1" authorId="0">
      <text>
        <r>
          <t>Wird automatisch berechnet. Bei Cashout trägst du den tatsächlichen Gewinn/Verlust selbst ein (überschreibt die Formel in dieser einen Zelle).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C6" authorId="0">
      <text>
        <r>
          <t>Hier deine eigene Quote eintragen (gelb = Eingabefeld)</t>
        </r>
      </text>
    </comment>
  </commentList>
</comments>
</file>

<file path=xl/sharedStrings.xml><?xml version="1.0" encoding="utf-8"?>
<sst xmlns="http://schemas.openxmlformats.org/spreadsheetml/2006/main" count="82" uniqueCount="73">
  <si>
    <t>Bankroll Pro – Kostenlose Wett-Tabelle</t>
  </si>
  <si>
    <t>Excel / Google Sheets Vorlage zum Tracken deiner Sportwetten</t>
  </si>
  <si>
    <t>So funktioniert die Vorlage</t>
  </si>
  <si>
    <t>1. Trag jede Wette in das Tabellenblatt „Wetten" ein: Datum, Sportart, Event, Quote, Einsatz und Status. Drei Beispielzeilen (blau, kursiv) zeigen das Format, du kannst sie löschen.</t>
  </si>
  <si>
    <t>2. Sobald eine Wette entschieden ist, änderst du nur die Spalte „Status" auf Gewonnen, Verloren, Void oder Cashout. Der Gewinn/Verlust und alle Auswertungen berechnen sich automatisch.</t>
  </si>
  <si>
    <t>3. Das Tabellenblatt „Auswertung" zeigt dir ROI, Trefferquote, Ø-Quote und die Verteilung nach Sportart, live berechnet aus deinen Einträgen.</t>
  </si>
  <si>
    <t>4. Das Tabellenblatt „Break-Even-Rechner" zeigt dir bei einer Quote, wie hoch deine Trefferquote mindestens sein muss, um nicht im Minus zu sein.</t>
  </si>
  <si>
    <t>5. Bei Cashout trägst du den tatsächlichen Gewinn/Verlust selbst in Spalte J ein (überschreibt die Formel nur in dieser einen Zelle), weil der Cashout-Betrag vom Buchmacher kommt und sich nicht aus Quote und Einsatz berechnen lässt.</t>
  </si>
  <si>
    <t>Wichtig</t>
  </si>
  <si>
    <t>Diese Vorlage ist ein reines Tracking-Werkzeug für deine eigenen Zahlen. Sie enthält keine Wett-Tipps, keine Gewinnversprechen und ist kein Glücksspielangebot. 18+. Wenn Wetten für dich zum Problem wird, findest du Hilfe unter bankrollproapp.com/responsible-gambling</t>
  </si>
  <si>
    <t>Wenn dir das Eintragen in Excel irgendwann zu mühsam wird</t>
  </si>
  <si>
    <t>Bankroll Pro macht genau das automatisch: Wettschein fotografieren, die App liest ihn aus, ROI und Statistiken siehst du sofort, ganz ohne Tabelle. Kostenlos starten unter bankrollproapp.com</t>
  </si>
  <si>
    <t>Erstellt von Bankroll Pro · bankrollproapp.com</t>
  </si>
  <si>
    <t>Datum</t>
  </si>
  <si>
    <t>Sportart</t>
  </si>
  <si>
    <t>Liga</t>
  </si>
  <si>
    <t>Event</t>
  </si>
  <si>
    <t>Wettart</t>
  </si>
  <si>
    <t>Tipp</t>
  </si>
  <si>
    <t>Quote</t>
  </si>
  <si>
    <t>Einsatz (€)</t>
  </si>
  <si>
    <t>Status</t>
  </si>
  <si>
    <t>Gewinn/Verlust (€)</t>
  </si>
  <si>
    <t>Kommentar</t>
  </si>
  <si>
    <t>2026-09-20</t>
  </si>
  <si>
    <t>Fußball</t>
  </si>
  <si>
    <t>Bundesliga</t>
  </si>
  <si>
    <t>Bayern vs Union Berlin</t>
  </si>
  <si>
    <t>Handicap</t>
  </si>
  <si>
    <t>Bayern -3,5</t>
  </si>
  <si>
    <t>Gewonnen</t>
  </si>
  <si>
    <t>Beispiel – bitte löschen</t>
  </si>
  <si>
    <t>2026-09-21</t>
  </si>
  <si>
    <t>Tennis</t>
  </si>
  <si>
    <t>ATP Wien</t>
  </si>
  <si>
    <t>Sinner vs Zverev</t>
  </si>
  <si>
    <t>Sieger</t>
  </si>
  <si>
    <t>Sinner</t>
  </si>
  <si>
    <t>Verloren</t>
  </si>
  <si>
    <t>2026-09-22</t>
  </si>
  <si>
    <t>Premier League</t>
  </si>
  <si>
    <t>Arsenal vs Chelsea</t>
  </si>
  <si>
    <t>Über/Unter</t>
  </si>
  <si>
    <t>Über 2,5 Tore</t>
  </si>
  <si>
    <t>Offen</t>
  </si>
  <si>
    <t>Deine Auswertung</t>
  </si>
  <si>
    <t>Berechnet live aus dem Tabellenblatt „Wetten"</t>
  </si>
  <si>
    <t>Anzahl Wetten</t>
  </si>
  <si>
    <t>Gesamteinsatz</t>
  </si>
  <si>
    <t>Gewinn/Verlust</t>
  </si>
  <si>
    <t>ROI</t>
  </si>
  <si>
    <t>Trefferquote</t>
  </si>
  <si>
    <t>Ø Quote</t>
  </si>
  <si>
    <t>Nach Sportart</t>
  </si>
  <si>
    <t>Wetten</t>
  </si>
  <si>
    <t>Basketball</t>
  </si>
  <si>
    <t>Eishockey</t>
  </si>
  <si>
    <t>American Football</t>
  </si>
  <si>
    <t>Baseball</t>
  </si>
  <si>
    <t>MMA/UFC</t>
  </si>
  <si>
    <t>Boxen</t>
  </si>
  <si>
    <t>Handball</t>
  </si>
  <si>
    <t>Volleyball</t>
  </si>
  <si>
    <t>Darts</t>
  </si>
  <si>
    <t>Snooker</t>
  </si>
  <si>
    <t>Golf</t>
  </si>
  <si>
    <t>Rugby</t>
  </si>
  <si>
    <t>Andere</t>
  </si>
  <si>
    <t>Break-Even-Rechner</t>
  </si>
  <si>
    <t>Wie hoch muss deine Trefferquote bei dieser Quote mindestens sein?</t>
  </si>
  <si>
    <t>Deine Quote (z. B. 1,85)</t>
  </si>
  <si>
    <t>Nötige Trefferquote zum Nullausgleich</t>
  </si>
  <si>
    <t>Beispiel: Bei einer Quote von 1,85 musst du mindestens 54,1 % deiner Wetten gewinnen, damit du weder gewinnst noch verlierst. Erst darüber machst du langfristig Gewinn.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</si>
</sst>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0&quot; €&quot;;-#,##0.00&quot; €&quot;;&quot;-&quot;"/>
    <numFmt numFmtId="165" formatCode="yyyy-mm-dd"/>
    <numFmt numFmtId="166" formatCode="#,##0.00&quot; €&quot;"/>
    <numFmt numFmtId="167" formatCode="+#,##0.00&quot; €&quot;;-#,##0.00&quot; €&quot;;&quot;-&quot;"/>
    <numFmt numFmtId="168" formatCode="0.0%"/>
  </numFmts>
  <fonts count="12" x14ac:knownFonts="1">
    <font>
      <color theme="1"/>
      <family val="2"/>
      <scheme val="minor"/>
      <sz val="11"/>
      <name val="Calibri"/>
    </font>
    <font>
      <b/>
      <color rgb="FF12905A"/>
      <sz val="18"/>
      <name val="Arial"/>
    </font>
    <font>
      <i/>
      <color rgb="FF6A7A6F"/>
      <sz val="10"/>
      <name val="Arial"/>
    </font>
    <font>
      <b/>
      <color rgb="FF12905A"/>
      <sz val="12"/>
      <name val="Arial"/>
    </font>
    <font>
      <color rgb="FF0F1A14"/>
      <sz val="10"/>
      <name val="Arial"/>
    </font>
    <font>
      <color rgb="FF6A7A6F"/>
      <sz val="8"/>
      <name val="Arial"/>
    </font>
    <font>
      <b/>
      <color rgb="FFFFFFFF"/>
      <sz val="10"/>
      <name val="Arial"/>
    </font>
    <font>
      <i/>
      <color rgb="FF0000FF"/>
      <sz val="10"/>
      <name val="Arial"/>
    </font>
    <font>
      <color rgb="FF6A7A6F"/>
      <sz val="9"/>
      <name val="Arial"/>
    </font>
    <font>
      <b/>
      <color rgb="FF12905A"/>
      <sz val="20"/>
      <name val="Arial"/>
    </font>
    <font>
      <b/>
      <color rgb="FF0F1A14"/>
      <sz val="13"/>
      <name val="Arial"/>
    </font>
    <font>
      <b/>
      <color rgb="FF0F1A14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12905A"/>
      </patternFill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rgb="FFD8E1D8"/>
      </left>
      <right style="thin">
        <color rgb="FFD8E1D8"/>
      </right>
      <top style="thin">
        <color rgb="FFD8E1D8"/>
      </top>
      <bottom style="thin">
        <color rgb="FFD8E1D8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center"/>
    </xf>
    <xf numFmtId="165" fontId="4" fillId="0" borderId="1" xfId="0" applyNumberFormat="1" applyFont="1" applyBorder="1"/>
    <xf numFmtId="0" fontId="4" fillId="0" borderId="1" xfId="0" applyFont="1" applyBorder="1"/>
    <xf numFmtId="2" fontId="4" fillId="0" borderId="1" xfId="0" applyNumberFormat="1" applyFont="1" applyBorder="1"/>
    <xf numFmtId="166" fontId="4" fillId="0" borderId="1" xfId="0" applyNumberFormat="1" applyFont="1" applyBorder="1"/>
    <xf numFmtId="164" fontId="4" fillId="0" borderId="1" xfId="0" applyNumberFormat="1" applyFont="1" applyBorder="1"/>
    <xf numFmtId="0" fontId="8" fillId="0" borderId="0" xfId="0" applyFont="1"/>
    <xf numFmtId="1" fontId="9" fillId="0" borderId="0" xfId="0" applyNumberFormat="1" applyFont="1"/>
    <xf numFmtId="166" fontId="9" fillId="0" borderId="0" xfId="0" applyNumberFormat="1" applyFont="1"/>
    <xf numFmtId="167" fontId="9" fillId="0" borderId="0" xfId="0" applyNumberFormat="1" applyFont="1"/>
    <xf numFmtId="168" fontId="9" fillId="0" borderId="0" xfId="0" applyNumberFormat="1" applyFont="1"/>
    <xf numFmtId="2" fontId="9" fillId="0" borderId="0" xfId="0" applyNumberFormat="1" applyFont="1"/>
    <xf numFmtId="0" fontId="10" fillId="0" borderId="0" xfId="0" applyFont="1"/>
    <xf numFmtId="0" fontId="6" fillId="2" borderId="1" xfId="0" applyFont="1" applyFill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167" fontId="4" fillId="0" borderId="1" xfId="0" applyNumberFormat="1" applyFont="1" applyBorder="1" applyAlignment="1">
      <alignment horizontal="center"/>
    </xf>
    <xf numFmtId="168" fontId="4" fillId="0" borderId="1" xfId="0" applyNumberFormat="1" applyFont="1" applyBorder="1" applyAlignment="1">
      <alignment horizontal="center"/>
    </xf>
    <xf numFmtId="0" fontId="2" fillId="0" borderId="0" xfId="0" applyFont="1" applyAlignment="1">
      <alignment wrapText="1"/>
    </xf>
    <xf numFmtId="0" fontId="11" fillId="0" borderId="0" xfId="0" applyFont="1"/>
    <xf numFmtId="2" fontId="7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5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10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18" customHeight="1" spans="2:2" x14ac:dyDescent="0.25">
      <c r="B5" s="3" t="s">
        <v>2</v>
      </c>
    </row>
    <row r="7" ht="30" customHeight="1" spans="2:2" x14ac:dyDescent="0.25">
      <c r="B7" s="4" t="s">
        <v>3</v>
      </c>
    </row>
    <row r="9" ht="30" customHeight="1" spans="2:2" x14ac:dyDescent="0.25">
      <c r="B9" s="4" t="s">
        <v>4</v>
      </c>
    </row>
    <row r="11" ht="30" customHeight="1" spans="2:2" x14ac:dyDescent="0.25">
      <c r="B11" s="4" t="s">
        <v>5</v>
      </c>
    </row>
    <row r="13" ht="30" customHeight="1" spans="2:2" x14ac:dyDescent="0.25">
      <c r="B13" s="4" t="s">
        <v>6</v>
      </c>
    </row>
    <row r="15" ht="45" customHeight="1" spans="2:2" x14ac:dyDescent="0.25">
      <c r="B15" s="4" t="s">
        <v>7</v>
      </c>
    </row>
    <row r="17" ht="18" customHeight="1" spans="2:2" x14ac:dyDescent="0.25">
      <c r="B17" s="3" t="s">
        <v>8</v>
      </c>
    </row>
    <row r="19" ht="45" customHeight="1" spans="2:2" x14ac:dyDescent="0.25">
      <c r="B19" s="4" t="s">
        <v>9</v>
      </c>
    </row>
    <row r="21" ht="18" customHeight="1" spans="2:2" x14ac:dyDescent="0.25">
      <c r="B21" s="3" t="s">
        <v>10</v>
      </c>
    </row>
    <row r="23" ht="45" customHeight="1" spans="2:2" x14ac:dyDescent="0.25">
      <c r="B23" s="4" t="s">
        <v>11</v>
      </c>
    </row>
    <row r="25" ht="18" customHeight="1" spans="2:2" x14ac:dyDescent="0.25">
      <c r="B25" s="5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workbookViewId="0" showGridLines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3" width="18" customWidth="1"/>
    <col min="4" max="4" width="26" customWidth="1"/>
    <col min="5" max="5" width="16" customWidth="1"/>
    <col min="6" max="6" width="18" customWidth="1"/>
    <col min="8" max="9" width="12" customWidth="1"/>
    <col min="10" max="10" width="16" customWidth="1"/>
    <col min="11" max="11" width="26" customWidth="1"/>
  </cols>
  <sheetData>
    <row r="1" ht="30" customHeight="1" spans="1:11" x14ac:dyDescent="0.25">
      <c r="A1" s="6" t="s">
        <v>13</v>
      </c>
      <c r="B1" s="6" t="s">
        <v>14</v>
      </c>
      <c r="C1" s="6" t="s">
        <v>15</v>
      </c>
      <c r="D1" s="6" t="s">
        <v>16</v>
      </c>
      <c r="E1" s="6" t="s">
        <v>17</v>
      </c>
      <c r="F1" s="6" t="s">
        <v>18</v>
      </c>
      <c r="G1" s="6" t="s">
        <v>19</v>
      </c>
      <c r="H1" s="6" t="s">
        <v>20</v>
      </c>
      <c r="I1" s="6" t="s">
        <v>21</v>
      </c>
      <c r="J1" s="6" t="s">
        <v>22</v>
      </c>
      <c r="K1" s="6" t="s">
        <v>23</v>
      </c>
    </row>
    <row r="2" spans="1:11" x14ac:dyDescent="0.25">
      <c r="A2" s="7" t="s">
        <v>24</v>
      </c>
      <c r="B2" s="7" t="s">
        <v>25</v>
      </c>
      <c r="C2" s="7" t="s">
        <v>26</v>
      </c>
      <c r="D2" s="8" t="s">
        <v>27</v>
      </c>
      <c r="E2" s="7" t="s">
        <v>28</v>
      </c>
      <c r="F2" s="8" t="s">
        <v>29</v>
      </c>
      <c r="G2" s="7">
        <v>1.85</v>
      </c>
      <c r="H2" s="7">
        <v>20</v>
      </c>
      <c r="I2" s="7" t="s">
        <v>30</v>
      </c>
      <c r="J2" s="9">
        <f>IF(I2="Gewonnen",(G2-1)*H2,IF(I2="Verloren",-H2,IF(I2="Void",0,IF(I2="Cashout",0,""))))</f>
      </c>
      <c r="K2" s="8" t="s">
        <v>31</v>
      </c>
    </row>
    <row r="3" spans="1:11" x14ac:dyDescent="0.25">
      <c r="A3" s="7" t="s">
        <v>32</v>
      </c>
      <c r="B3" s="7" t="s">
        <v>33</v>
      </c>
      <c r="C3" s="7" t="s">
        <v>34</v>
      </c>
      <c r="D3" s="8" t="s">
        <v>35</v>
      </c>
      <c r="E3" s="7" t="s">
        <v>36</v>
      </c>
      <c r="F3" s="8" t="s">
        <v>37</v>
      </c>
      <c r="G3" s="7">
        <v>1.55</v>
      </c>
      <c r="H3" s="7">
        <v>15</v>
      </c>
      <c r="I3" s="7" t="s">
        <v>38</v>
      </c>
      <c r="J3" s="9">
        <f>IF(I3="Gewonnen",(G3-1)*H3,IF(I3="Verloren",-H3,IF(I3="Void",0,IF(I3="Cashout",0,""))))</f>
      </c>
      <c r="K3" s="8" t="s">
        <v>31</v>
      </c>
    </row>
    <row r="4" spans="1:11" x14ac:dyDescent="0.25">
      <c r="A4" s="7" t="s">
        <v>39</v>
      </c>
      <c r="B4" s="7" t="s">
        <v>25</v>
      </c>
      <c r="C4" s="7" t="s">
        <v>40</v>
      </c>
      <c r="D4" s="8" t="s">
        <v>41</v>
      </c>
      <c r="E4" s="7" t="s">
        <v>42</v>
      </c>
      <c r="F4" s="8" t="s">
        <v>43</v>
      </c>
      <c r="G4" s="7">
        <v>1.95</v>
      </c>
      <c r="H4" s="7">
        <v>10</v>
      </c>
      <c r="I4" s="7" t="s">
        <v>44</v>
      </c>
      <c r="J4" s="9">
        <f>IF(I4="Gewonnen",(G4-1)*H4,IF(I4="Verloren",-H4,IF(I4="Void",0,IF(I4="Cashout",0,""))))</f>
      </c>
      <c r="K4" s="8" t="s">
        <v>31</v>
      </c>
    </row>
    <row r="5" spans="1:11" x14ac:dyDescent="0.25">
      <c r="A5" s="10"/>
      <c r="B5" s="11"/>
      <c r="C5" s="11"/>
      <c r="D5" s="11"/>
      <c r="E5" s="11"/>
      <c r="F5" s="11"/>
      <c r="G5" s="12"/>
      <c r="H5" s="13"/>
      <c r="I5" s="11"/>
      <c r="J5" s="14">
        <f>IF(I5="Gewonnen",(G5-1)*H5,IF(I5="Verloren",-H5,IF(I5="Void",0,IF(I5="Cashout",0,""))))</f>
      </c>
      <c r="K5" s="11"/>
    </row>
    <row r="6" spans="1:11" x14ac:dyDescent="0.25">
      <c r="A6" s="10"/>
      <c r="B6" s="11"/>
      <c r="C6" s="11"/>
      <c r="D6" s="11"/>
      <c r="E6" s="11"/>
      <c r="F6" s="11"/>
      <c r="G6" s="12"/>
      <c r="H6" s="13"/>
      <c r="I6" s="11"/>
      <c r="J6" s="14">
        <f>IF(I6="Gewonnen",(G6-1)*H6,IF(I6="Verloren",-H6,IF(I6="Void",0,IF(I6="Cashout",0,""))))</f>
      </c>
      <c r="K6" s="11"/>
    </row>
    <row r="7" spans="1:11" x14ac:dyDescent="0.25">
      <c r="A7" s="10"/>
      <c r="B7" s="11"/>
      <c r="C7" s="11"/>
      <c r="D7" s="11"/>
      <c r="E7" s="11"/>
      <c r="F7" s="11"/>
      <c r="G7" s="12"/>
      <c r="H7" s="13"/>
      <c r="I7" s="11"/>
      <c r="J7" s="14">
        <f>IF(I7="Gewonnen",(G7-1)*H7,IF(I7="Verloren",-H7,IF(I7="Void",0,IF(I7="Cashout",0,""))))</f>
      </c>
      <c r="K7" s="11"/>
    </row>
    <row r="8" spans="1:11" x14ac:dyDescent="0.25">
      <c r="A8" s="10"/>
      <c r="B8" s="11"/>
      <c r="C8" s="11"/>
      <c r="D8" s="11"/>
      <c r="E8" s="11"/>
      <c r="F8" s="11"/>
      <c r="G8" s="12"/>
      <c r="H8" s="13"/>
      <c r="I8" s="11"/>
      <c r="J8" s="14">
        <f>IF(I8="Gewonnen",(G8-1)*H8,IF(I8="Verloren",-H8,IF(I8="Void",0,IF(I8="Cashout",0,""))))</f>
      </c>
      <c r="K8" s="11"/>
    </row>
    <row r="9" spans="1:11" x14ac:dyDescent="0.25">
      <c r="A9" s="10"/>
      <c r="B9" s="11"/>
      <c r="C9" s="11"/>
      <c r="D9" s="11"/>
      <c r="E9" s="11"/>
      <c r="F9" s="11"/>
      <c r="G9" s="12"/>
      <c r="H9" s="13"/>
      <c r="I9" s="11"/>
      <c r="J9" s="14">
        <f>IF(I9="Gewonnen",(G9-1)*H9,IF(I9="Verloren",-H9,IF(I9="Void",0,IF(I9="Cashout",0,""))))</f>
      </c>
      <c r="K9" s="11"/>
    </row>
    <row r="10" spans="1:11" x14ac:dyDescent="0.25">
      <c r="A10" s="10"/>
      <c r="B10" s="11"/>
      <c r="C10" s="11"/>
      <c r="D10" s="11"/>
      <c r="E10" s="11"/>
      <c r="F10" s="11"/>
      <c r="G10" s="12"/>
      <c r="H10" s="13"/>
      <c r="I10" s="11"/>
      <c r="J10" s="14">
        <f>IF(I10="Gewonnen",(G10-1)*H10,IF(I10="Verloren",-H10,IF(I10="Void",0,IF(I10="Cashout",0,""))))</f>
      </c>
      <c r="K10" s="11"/>
    </row>
    <row r="11" spans="1:11" x14ac:dyDescent="0.25">
      <c r="A11" s="10"/>
      <c r="B11" s="11"/>
      <c r="C11" s="11"/>
      <c r="D11" s="11"/>
      <c r="E11" s="11"/>
      <c r="F11" s="11"/>
      <c r="G11" s="12"/>
      <c r="H11" s="13"/>
      <c r="I11" s="11"/>
      <c r="J11" s="14">
        <f>IF(I11="Gewonnen",(G11-1)*H11,IF(I11="Verloren",-H11,IF(I11="Void",0,IF(I11="Cashout",0,""))))</f>
      </c>
      <c r="K11" s="11"/>
    </row>
    <row r="12" spans="1:11" x14ac:dyDescent="0.25">
      <c r="A12" s="10"/>
      <c r="B12" s="11"/>
      <c r="C12" s="11"/>
      <c r="D12" s="11"/>
      <c r="E12" s="11"/>
      <c r="F12" s="11"/>
      <c r="G12" s="12"/>
      <c r="H12" s="13"/>
      <c r="I12" s="11"/>
      <c r="J12" s="14">
        <f>IF(I12="Gewonnen",(G12-1)*H12,IF(I12="Verloren",-H12,IF(I12="Void",0,IF(I12="Cashout",0,""))))</f>
      </c>
      <c r="K12" s="11"/>
    </row>
    <row r="13" spans="1:11" x14ac:dyDescent="0.25">
      <c r="A13" s="10"/>
      <c r="B13" s="11"/>
      <c r="C13" s="11"/>
      <c r="D13" s="11"/>
      <c r="E13" s="11"/>
      <c r="F13" s="11"/>
      <c r="G13" s="12"/>
      <c r="H13" s="13"/>
      <c r="I13" s="11"/>
      <c r="J13" s="14">
        <f>IF(I13="Gewonnen",(G13-1)*H13,IF(I13="Verloren",-H13,IF(I13="Void",0,IF(I13="Cashout",0,""))))</f>
      </c>
      <c r="K13" s="11"/>
    </row>
    <row r="14" spans="1:11" x14ac:dyDescent="0.25">
      <c r="A14" s="10"/>
      <c r="B14" s="11"/>
      <c r="C14" s="11"/>
      <c r="D14" s="11"/>
      <c r="E14" s="11"/>
      <c r="F14" s="11"/>
      <c r="G14" s="12"/>
      <c r="H14" s="13"/>
      <c r="I14" s="11"/>
      <c r="J14" s="14">
        <f>IF(I14="Gewonnen",(G14-1)*H14,IF(I14="Verloren",-H14,IF(I14="Void",0,IF(I14="Cashout",0,""))))</f>
      </c>
      <c r="K14" s="11"/>
    </row>
    <row r="15" spans="1:11" x14ac:dyDescent="0.25">
      <c r="A15" s="10"/>
      <c r="B15" s="11"/>
      <c r="C15" s="11"/>
      <c r="D15" s="11"/>
      <c r="E15" s="11"/>
      <c r="F15" s="11"/>
      <c r="G15" s="12"/>
      <c r="H15" s="13"/>
      <c r="I15" s="11"/>
      <c r="J15" s="14">
        <f>IF(I15="Gewonnen",(G15-1)*H15,IF(I15="Verloren",-H15,IF(I15="Void",0,IF(I15="Cashout",0,""))))</f>
      </c>
      <c r="K15" s="11"/>
    </row>
    <row r="16" spans="1:11" x14ac:dyDescent="0.25">
      <c r="A16" s="10"/>
      <c r="B16" s="11"/>
      <c r="C16" s="11"/>
      <c r="D16" s="11"/>
      <c r="E16" s="11"/>
      <c r="F16" s="11"/>
      <c r="G16" s="12"/>
      <c r="H16" s="13"/>
      <c r="I16" s="11"/>
      <c r="J16" s="14">
        <f>IF(I16="Gewonnen",(G16-1)*H16,IF(I16="Verloren",-H16,IF(I16="Void",0,IF(I16="Cashout",0,""))))</f>
      </c>
      <c r="K16" s="11"/>
    </row>
    <row r="17" spans="1:11" x14ac:dyDescent="0.25">
      <c r="A17" s="10"/>
      <c r="B17" s="11"/>
      <c r="C17" s="11"/>
      <c r="D17" s="11"/>
      <c r="E17" s="11"/>
      <c r="F17" s="11"/>
      <c r="G17" s="12"/>
      <c r="H17" s="13"/>
      <c r="I17" s="11"/>
      <c r="J17" s="14">
        <f>IF(I17="Gewonnen",(G17-1)*H17,IF(I17="Verloren",-H17,IF(I17="Void",0,IF(I17="Cashout",0,""))))</f>
      </c>
      <c r="K17" s="11"/>
    </row>
    <row r="18" spans="1:11" x14ac:dyDescent="0.25">
      <c r="A18" s="10"/>
      <c r="B18" s="11"/>
      <c r="C18" s="11"/>
      <c r="D18" s="11"/>
      <c r="E18" s="11"/>
      <c r="F18" s="11"/>
      <c r="G18" s="12"/>
      <c r="H18" s="13"/>
      <c r="I18" s="11"/>
      <c r="J18" s="14">
        <f>IF(I18="Gewonnen",(G18-1)*H18,IF(I18="Verloren",-H18,IF(I18="Void",0,IF(I18="Cashout",0,""))))</f>
      </c>
      <c r="K18" s="11"/>
    </row>
    <row r="19" spans="1:11" x14ac:dyDescent="0.25">
      <c r="A19" s="10"/>
      <c r="B19" s="11"/>
      <c r="C19" s="11"/>
      <c r="D19" s="11"/>
      <c r="E19" s="11"/>
      <c r="F19" s="11"/>
      <c r="G19" s="12"/>
      <c r="H19" s="13"/>
      <c r="I19" s="11"/>
      <c r="J19" s="14">
        <f>IF(I19="Gewonnen",(G19-1)*H19,IF(I19="Verloren",-H19,IF(I19="Void",0,IF(I19="Cashout",0,""))))</f>
      </c>
      <c r="K19" s="11"/>
    </row>
    <row r="20" spans="1:11" x14ac:dyDescent="0.25">
      <c r="A20" s="10"/>
      <c r="B20" s="11"/>
      <c r="C20" s="11"/>
      <c r="D20" s="11"/>
      <c r="E20" s="11"/>
      <c r="F20" s="11"/>
      <c r="G20" s="12"/>
      <c r="H20" s="13"/>
      <c r="I20" s="11"/>
      <c r="J20" s="14">
        <f>IF(I20="Gewonnen",(G20-1)*H20,IF(I20="Verloren",-H20,IF(I20="Void",0,IF(I20="Cashout",0,""))))</f>
      </c>
      <c r="K20" s="11"/>
    </row>
    <row r="21" spans="1:11" x14ac:dyDescent="0.25">
      <c r="A21" s="10"/>
      <c r="B21" s="11"/>
      <c r="C21" s="11"/>
      <c r="D21" s="11"/>
      <c r="E21" s="11"/>
      <c r="F21" s="11"/>
      <c r="G21" s="12"/>
      <c r="H21" s="13"/>
      <c r="I21" s="11"/>
      <c r="J21" s="14">
        <f>IF(I21="Gewonnen",(G21-1)*H21,IF(I21="Verloren",-H21,IF(I21="Void",0,IF(I21="Cashout",0,""))))</f>
      </c>
      <c r="K21" s="11"/>
    </row>
    <row r="22" spans="1:11" x14ac:dyDescent="0.25">
      <c r="A22" s="10"/>
      <c r="B22" s="11"/>
      <c r="C22" s="11"/>
      <c r="D22" s="11"/>
      <c r="E22" s="11"/>
      <c r="F22" s="11"/>
      <c r="G22" s="12"/>
      <c r="H22" s="13"/>
      <c r="I22" s="11"/>
      <c r="J22" s="14">
        <f>IF(I22="Gewonnen",(G22-1)*H22,IF(I22="Verloren",-H22,IF(I22="Void",0,IF(I22="Cashout",0,""))))</f>
      </c>
      <c r="K22" s="11"/>
    </row>
    <row r="23" spans="1:11" x14ac:dyDescent="0.25">
      <c r="A23" s="10"/>
      <c r="B23" s="11"/>
      <c r="C23" s="11"/>
      <c r="D23" s="11"/>
      <c r="E23" s="11"/>
      <c r="F23" s="11"/>
      <c r="G23" s="12"/>
      <c r="H23" s="13"/>
      <c r="I23" s="11"/>
      <c r="J23" s="14">
        <f>IF(I23="Gewonnen",(G23-1)*H23,IF(I23="Verloren",-H23,IF(I23="Void",0,IF(I23="Cashout",0,""))))</f>
      </c>
      <c r="K23" s="11"/>
    </row>
    <row r="24" spans="1:11" x14ac:dyDescent="0.25">
      <c r="A24" s="10"/>
      <c r="B24" s="11"/>
      <c r="C24" s="11"/>
      <c r="D24" s="11"/>
      <c r="E24" s="11"/>
      <c r="F24" s="11"/>
      <c r="G24" s="12"/>
      <c r="H24" s="13"/>
      <c r="I24" s="11"/>
      <c r="J24" s="14">
        <f>IF(I24="Gewonnen",(G24-1)*H24,IF(I24="Verloren",-H24,IF(I24="Void",0,IF(I24="Cashout",0,""))))</f>
      </c>
      <c r="K24" s="11"/>
    </row>
    <row r="25" spans="1:11" x14ac:dyDescent="0.25">
      <c r="A25" s="10"/>
      <c r="B25" s="11"/>
      <c r="C25" s="11"/>
      <c r="D25" s="11"/>
      <c r="E25" s="11"/>
      <c r="F25" s="11"/>
      <c r="G25" s="12"/>
      <c r="H25" s="13"/>
      <c r="I25" s="11"/>
      <c r="J25" s="14">
        <f>IF(I25="Gewonnen",(G25-1)*H25,IF(I25="Verloren",-H25,IF(I25="Void",0,IF(I25="Cashout",0,""))))</f>
      </c>
      <c r="K25" s="11"/>
    </row>
    <row r="26" spans="1:11" x14ac:dyDescent="0.25">
      <c r="A26" s="10"/>
      <c r="B26" s="11"/>
      <c r="C26" s="11"/>
      <c r="D26" s="11"/>
      <c r="E26" s="11"/>
      <c r="F26" s="11"/>
      <c r="G26" s="12"/>
      <c r="H26" s="13"/>
      <c r="I26" s="11"/>
      <c r="J26" s="14">
        <f>IF(I26="Gewonnen",(G26-1)*H26,IF(I26="Verloren",-H26,IF(I26="Void",0,IF(I26="Cashout",0,""))))</f>
      </c>
      <c r="K26" s="11"/>
    </row>
    <row r="27" spans="1:11" x14ac:dyDescent="0.25">
      <c r="A27" s="10"/>
      <c r="B27" s="11"/>
      <c r="C27" s="11"/>
      <c r="D27" s="11"/>
      <c r="E27" s="11"/>
      <c r="F27" s="11"/>
      <c r="G27" s="12"/>
      <c r="H27" s="13"/>
      <c r="I27" s="11"/>
      <c r="J27" s="14">
        <f>IF(I27="Gewonnen",(G27-1)*H27,IF(I27="Verloren",-H27,IF(I27="Void",0,IF(I27="Cashout",0,""))))</f>
      </c>
      <c r="K27" s="11"/>
    </row>
    <row r="28" spans="1:11" x14ac:dyDescent="0.25">
      <c r="A28" s="10"/>
      <c r="B28" s="11"/>
      <c r="C28" s="11"/>
      <c r="D28" s="11"/>
      <c r="E28" s="11"/>
      <c r="F28" s="11"/>
      <c r="G28" s="12"/>
      <c r="H28" s="13"/>
      <c r="I28" s="11"/>
      <c r="J28" s="14">
        <f>IF(I28="Gewonnen",(G28-1)*H28,IF(I28="Verloren",-H28,IF(I28="Void",0,IF(I28="Cashout",0,""))))</f>
      </c>
      <c r="K28" s="11"/>
    </row>
    <row r="29" spans="1:11" x14ac:dyDescent="0.25">
      <c r="A29" s="10"/>
      <c r="B29" s="11"/>
      <c r="C29" s="11"/>
      <c r="D29" s="11"/>
      <c r="E29" s="11"/>
      <c r="F29" s="11"/>
      <c r="G29" s="12"/>
      <c r="H29" s="13"/>
      <c r="I29" s="11"/>
      <c r="J29" s="14">
        <f>IF(I29="Gewonnen",(G29-1)*H29,IF(I29="Verloren",-H29,IF(I29="Void",0,IF(I29="Cashout",0,""))))</f>
      </c>
      <c r="K29" s="11"/>
    </row>
    <row r="30" spans="1:11" x14ac:dyDescent="0.25">
      <c r="A30" s="10"/>
      <c r="B30" s="11"/>
      <c r="C30" s="11"/>
      <c r="D30" s="11"/>
      <c r="E30" s="11"/>
      <c r="F30" s="11"/>
      <c r="G30" s="12"/>
      <c r="H30" s="13"/>
      <c r="I30" s="11"/>
      <c r="J30" s="14">
        <f>IF(I30="Gewonnen",(G30-1)*H30,IF(I30="Verloren",-H30,IF(I30="Void",0,IF(I30="Cashout",0,""))))</f>
      </c>
      <c r="K30" s="11"/>
    </row>
    <row r="31" spans="1:11" x14ac:dyDescent="0.25">
      <c r="A31" s="10"/>
      <c r="B31" s="11"/>
      <c r="C31" s="11"/>
      <c r="D31" s="11"/>
      <c r="E31" s="11"/>
      <c r="F31" s="11"/>
      <c r="G31" s="12"/>
      <c r="H31" s="13"/>
      <c r="I31" s="11"/>
      <c r="J31" s="14">
        <f>IF(I31="Gewonnen",(G31-1)*H31,IF(I31="Verloren",-H31,IF(I31="Void",0,IF(I31="Cashout",0,""))))</f>
      </c>
      <c r="K31" s="11"/>
    </row>
    <row r="32" spans="1:11" x14ac:dyDescent="0.25">
      <c r="A32" s="10"/>
      <c r="B32" s="11"/>
      <c r="C32" s="11"/>
      <c r="D32" s="11"/>
      <c r="E32" s="11"/>
      <c r="F32" s="11"/>
      <c r="G32" s="12"/>
      <c r="H32" s="13"/>
      <c r="I32" s="11"/>
      <c r="J32" s="14">
        <f>IF(I32="Gewonnen",(G32-1)*H32,IF(I32="Verloren",-H32,IF(I32="Void",0,IF(I32="Cashout",0,""))))</f>
      </c>
      <c r="K32" s="11"/>
    </row>
    <row r="33" spans="1:11" x14ac:dyDescent="0.25">
      <c r="A33" s="10"/>
      <c r="B33" s="11"/>
      <c r="C33" s="11"/>
      <c r="D33" s="11"/>
      <c r="E33" s="11"/>
      <c r="F33" s="11"/>
      <c r="G33" s="12"/>
      <c r="H33" s="13"/>
      <c r="I33" s="11"/>
      <c r="J33" s="14">
        <f>IF(I33="Gewonnen",(G33-1)*H33,IF(I33="Verloren",-H33,IF(I33="Void",0,IF(I33="Cashout",0,""))))</f>
      </c>
      <c r="K33" s="11"/>
    </row>
    <row r="34" spans="1:11" x14ac:dyDescent="0.25">
      <c r="A34" s="10"/>
      <c r="B34" s="11"/>
      <c r="C34" s="11"/>
      <c r="D34" s="11"/>
      <c r="E34" s="11"/>
      <c r="F34" s="11"/>
      <c r="G34" s="12"/>
      <c r="H34" s="13"/>
      <c r="I34" s="11"/>
      <c r="J34" s="14">
        <f>IF(I34="Gewonnen",(G34-1)*H34,IF(I34="Verloren",-H34,IF(I34="Void",0,IF(I34="Cashout",0,""))))</f>
      </c>
      <c r="K34" s="11"/>
    </row>
    <row r="35" spans="1:11" x14ac:dyDescent="0.25">
      <c r="A35" s="10"/>
      <c r="B35" s="11"/>
      <c r="C35" s="11"/>
      <c r="D35" s="11"/>
      <c r="E35" s="11"/>
      <c r="F35" s="11"/>
      <c r="G35" s="12"/>
      <c r="H35" s="13"/>
      <c r="I35" s="11"/>
      <c r="J35" s="14">
        <f>IF(I35="Gewonnen",(G35-1)*H35,IF(I35="Verloren",-H35,IF(I35="Void",0,IF(I35="Cashout",0,""))))</f>
      </c>
      <c r="K35" s="11"/>
    </row>
    <row r="36" spans="1:11" x14ac:dyDescent="0.25">
      <c r="A36" s="10"/>
      <c r="B36" s="11"/>
      <c r="C36" s="11"/>
      <c r="D36" s="11"/>
      <c r="E36" s="11"/>
      <c r="F36" s="11"/>
      <c r="G36" s="12"/>
      <c r="H36" s="13"/>
      <c r="I36" s="11"/>
      <c r="J36" s="14">
        <f>IF(I36="Gewonnen",(G36-1)*H36,IF(I36="Verloren",-H36,IF(I36="Void",0,IF(I36="Cashout",0,""))))</f>
      </c>
      <c r="K36" s="11"/>
    </row>
    <row r="37" spans="1:11" x14ac:dyDescent="0.25">
      <c r="A37" s="10"/>
      <c r="B37" s="11"/>
      <c r="C37" s="11"/>
      <c r="D37" s="11"/>
      <c r="E37" s="11"/>
      <c r="F37" s="11"/>
      <c r="G37" s="12"/>
      <c r="H37" s="13"/>
      <c r="I37" s="11"/>
      <c r="J37" s="14">
        <f>IF(I37="Gewonnen",(G37-1)*H37,IF(I37="Verloren",-H37,IF(I37="Void",0,IF(I37="Cashout",0,""))))</f>
      </c>
      <c r="K37" s="11"/>
    </row>
    <row r="38" spans="1:11" x14ac:dyDescent="0.25">
      <c r="A38" s="10"/>
      <c r="B38" s="11"/>
      <c r="C38" s="11"/>
      <c r="D38" s="11"/>
      <c r="E38" s="11"/>
      <c r="F38" s="11"/>
      <c r="G38" s="12"/>
      <c r="H38" s="13"/>
      <c r="I38" s="11"/>
      <c r="J38" s="14">
        <f>IF(I38="Gewonnen",(G38-1)*H38,IF(I38="Verloren",-H38,IF(I38="Void",0,IF(I38="Cashout",0,""))))</f>
      </c>
      <c r="K38" s="11"/>
    </row>
    <row r="39" spans="1:11" x14ac:dyDescent="0.25">
      <c r="A39" s="10"/>
      <c r="B39" s="11"/>
      <c r="C39" s="11"/>
      <c r="D39" s="11"/>
      <c r="E39" s="11"/>
      <c r="F39" s="11"/>
      <c r="G39" s="12"/>
      <c r="H39" s="13"/>
      <c r="I39" s="11"/>
      <c r="J39" s="14">
        <f>IF(I39="Gewonnen",(G39-1)*H39,IF(I39="Verloren",-H39,IF(I39="Void",0,IF(I39="Cashout",0,""))))</f>
      </c>
      <c r="K39" s="11"/>
    </row>
    <row r="40" spans="1:11" x14ac:dyDescent="0.25">
      <c r="A40" s="10"/>
      <c r="B40" s="11"/>
      <c r="C40" s="11"/>
      <c r="D40" s="11"/>
      <c r="E40" s="11"/>
      <c r="F40" s="11"/>
      <c r="G40" s="12"/>
      <c r="H40" s="13"/>
      <c r="I40" s="11"/>
      <c r="J40" s="14">
        <f>IF(I40="Gewonnen",(G40-1)*H40,IF(I40="Verloren",-H40,IF(I40="Void",0,IF(I40="Cashout",0,""))))</f>
      </c>
      <c r="K40" s="11"/>
    </row>
    <row r="41" spans="1:11" x14ac:dyDescent="0.25">
      <c r="A41" s="10"/>
      <c r="B41" s="11"/>
      <c r="C41" s="11"/>
      <c r="D41" s="11"/>
      <c r="E41" s="11"/>
      <c r="F41" s="11"/>
      <c r="G41" s="12"/>
      <c r="H41" s="13"/>
      <c r="I41" s="11"/>
      <c r="J41" s="14">
        <f>IF(I41="Gewonnen",(G41-1)*H41,IF(I41="Verloren",-H41,IF(I41="Void",0,IF(I41="Cashout",0,""))))</f>
      </c>
      <c r="K41" s="11"/>
    </row>
    <row r="42" spans="1:11" x14ac:dyDescent="0.25">
      <c r="A42" s="10"/>
      <c r="B42" s="11"/>
      <c r="C42" s="11"/>
      <c r="D42" s="11"/>
      <c r="E42" s="11"/>
      <c r="F42" s="11"/>
      <c r="G42" s="12"/>
      <c r="H42" s="13"/>
      <c r="I42" s="11"/>
      <c r="J42" s="14">
        <f>IF(I42="Gewonnen",(G42-1)*H42,IF(I42="Verloren",-H42,IF(I42="Void",0,IF(I42="Cashout",0,""))))</f>
      </c>
      <c r="K42" s="11"/>
    </row>
    <row r="43" spans="1:11" x14ac:dyDescent="0.25">
      <c r="A43" s="10"/>
      <c r="B43" s="11"/>
      <c r="C43" s="11"/>
      <c r="D43" s="11"/>
      <c r="E43" s="11"/>
      <c r="F43" s="11"/>
      <c r="G43" s="12"/>
      <c r="H43" s="13"/>
      <c r="I43" s="11"/>
      <c r="J43" s="14">
        <f>IF(I43="Gewonnen",(G43-1)*H43,IF(I43="Verloren",-H43,IF(I43="Void",0,IF(I43="Cashout",0,""))))</f>
      </c>
      <c r="K43" s="11"/>
    </row>
    <row r="44" spans="1:11" x14ac:dyDescent="0.25">
      <c r="A44" s="10"/>
      <c r="B44" s="11"/>
      <c r="C44" s="11"/>
      <c r="D44" s="11"/>
      <c r="E44" s="11"/>
      <c r="F44" s="11"/>
      <c r="G44" s="12"/>
      <c r="H44" s="13"/>
      <c r="I44" s="11"/>
      <c r="J44" s="14">
        <f>IF(I44="Gewonnen",(G44-1)*H44,IF(I44="Verloren",-H44,IF(I44="Void",0,IF(I44="Cashout",0,""))))</f>
      </c>
      <c r="K44" s="11"/>
    </row>
    <row r="45" spans="1:11" x14ac:dyDescent="0.25">
      <c r="A45" s="10"/>
      <c r="B45" s="11"/>
      <c r="C45" s="11"/>
      <c r="D45" s="11"/>
      <c r="E45" s="11"/>
      <c r="F45" s="11"/>
      <c r="G45" s="12"/>
      <c r="H45" s="13"/>
      <c r="I45" s="11"/>
      <c r="J45" s="14">
        <f>IF(I45="Gewonnen",(G45-1)*H45,IF(I45="Verloren",-H45,IF(I45="Void",0,IF(I45="Cashout",0,""))))</f>
      </c>
      <c r="K45" s="11"/>
    </row>
    <row r="46" spans="1:11" x14ac:dyDescent="0.25">
      <c r="A46" s="10"/>
      <c r="B46" s="11"/>
      <c r="C46" s="11"/>
      <c r="D46" s="11"/>
      <c r="E46" s="11"/>
      <c r="F46" s="11"/>
      <c r="G46" s="12"/>
      <c r="H46" s="13"/>
      <c r="I46" s="11"/>
      <c r="J46" s="14">
        <f>IF(I46="Gewonnen",(G46-1)*H46,IF(I46="Verloren",-H46,IF(I46="Void",0,IF(I46="Cashout",0,""))))</f>
      </c>
      <c r="K46" s="11"/>
    </row>
    <row r="47" spans="1:11" x14ac:dyDescent="0.25">
      <c r="A47" s="10"/>
      <c r="B47" s="11"/>
      <c r="C47" s="11"/>
      <c r="D47" s="11"/>
      <c r="E47" s="11"/>
      <c r="F47" s="11"/>
      <c r="G47" s="12"/>
      <c r="H47" s="13"/>
      <c r="I47" s="11"/>
      <c r="J47" s="14">
        <f>IF(I47="Gewonnen",(G47-1)*H47,IF(I47="Verloren",-H47,IF(I47="Void",0,IF(I47="Cashout",0,""))))</f>
      </c>
      <c r="K47" s="11"/>
    </row>
    <row r="48" spans="1:11" x14ac:dyDescent="0.25">
      <c r="A48" s="10"/>
      <c r="B48" s="11"/>
      <c r="C48" s="11"/>
      <c r="D48" s="11"/>
      <c r="E48" s="11"/>
      <c r="F48" s="11"/>
      <c r="G48" s="12"/>
      <c r="H48" s="13"/>
      <c r="I48" s="11"/>
      <c r="J48" s="14">
        <f>IF(I48="Gewonnen",(G48-1)*H48,IF(I48="Verloren",-H48,IF(I48="Void",0,IF(I48="Cashout",0,""))))</f>
      </c>
      <c r="K48" s="11"/>
    </row>
    <row r="49" spans="1:11" x14ac:dyDescent="0.25">
      <c r="A49" s="10"/>
      <c r="B49" s="11"/>
      <c r="C49" s="11"/>
      <c r="D49" s="11"/>
      <c r="E49" s="11"/>
      <c r="F49" s="11"/>
      <c r="G49" s="12"/>
      <c r="H49" s="13"/>
      <c r="I49" s="11"/>
      <c r="J49" s="14">
        <f>IF(I49="Gewonnen",(G49-1)*H49,IF(I49="Verloren",-H49,IF(I49="Void",0,IF(I49="Cashout",0,""))))</f>
      </c>
      <c r="K49" s="11"/>
    </row>
    <row r="50" spans="1:11" x14ac:dyDescent="0.25">
      <c r="A50" s="10"/>
      <c r="B50" s="11"/>
      <c r="C50" s="11"/>
      <c r="D50" s="11"/>
      <c r="E50" s="11"/>
      <c r="F50" s="11"/>
      <c r="G50" s="12"/>
      <c r="H50" s="13"/>
      <c r="I50" s="11"/>
      <c r="J50" s="14">
        <f>IF(I50="Gewonnen",(G50-1)*H50,IF(I50="Verloren",-H50,IF(I50="Void",0,IF(I50="Cashout",0,""))))</f>
      </c>
      <c r="K50" s="11"/>
    </row>
    <row r="51" spans="1:11" x14ac:dyDescent="0.25">
      <c r="A51" s="10"/>
      <c r="B51" s="11"/>
      <c r="C51" s="11"/>
      <c r="D51" s="11"/>
      <c r="E51" s="11"/>
      <c r="F51" s="11"/>
      <c r="G51" s="12"/>
      <c r="H51" s="13"/>
      <c r="I51" s="11"/>
      <c r="J51" s="14">
        <f>IF(I51="Gewonnen",(G51-1)*H51,IF(I51="Verloren",-H51,IF(I51="Void",0,IF(I51="Cashout",0,""))))</f>
      </c>
      <c r="K51" s="11"/>
    </row>
    <row r="52" spans="1:11" x14ac:dyDescent="0.25">
      <c r="A52" s="10"/>
      <c r="B52" s="11"/>
      <c r="C52" s="11"/>
      <c r="D52" s="11"/>
      <c r="E52" s="11"/>
      <c r="F52" s="11"/>
      <c r="G52" s="12"/>
      <c r="H52" s="13"/>
      <c r="I52" s="11"/>
      <c r="J52" s="14">
        <f>IF(I52="Gewonnen",(G52-1)*H52,IF(I52="Verloren",-H52,IF(I52="Void",0,IF(I52="Cashout",0,""))))</f>
      </c>
      <c r="K52" s="11"/>
    </row>
    <row r="53" spans="1:11" x14ac:dyDescent="0.25">
      <c r="A53" s="10"/>
      <c r="B53" s="11"/>
      <c r="C53" s="11"/>
      <c r="D53" s="11"/>
      <c r="E53" s="11"/>
      <c r="F53" s="11"/>
      <c r="G53" s="12"/>
      <c r="H53" s="13"/>
      <c r="I53" s="11"/>
      <c r="J53" s="14">
        <f>IF(I53="Gewonnen",(G53-1)*H53,IF(I53="Verloren",-H53,IF(I53="Void",0,IF(I53="Cashout",0,""))))</f>
      </c>
      <c r="K53" s="11"/>
    </row>
    <row r="54" spans="1:11" x14ac:dyDescent="0.25">
      <c r="A54" s="10"/>
      <c r="B54" s="11"/>
      <c r="C54" s="11"/>
      <c r="D54" s="11"/>
      <c r="E54" s="11"/>
      <c r="F54" s="11"/>
      <c r="G54" s="12"/>
      <c r="H54" s="13"/>
      <c r="I54" s="11"/>
      <c r="J54" s="14">
        <f>IF(I54="Gewonnen",(G54-1)*H54,IF(I54="Verloren",-H54,IF(I54="Void",0,IF(I54="Cashout",0,""))))</f>
      </c>
      <c r="K54" s="11"/>
    </row>
    <row r="55" spans="1:11" x14ac:dyDescent="0.25">
      <c r="A55" s="10"/>
      <c r="B55" s="11"/>
      <c r="C55" s="11"/>
      <c r="D55" s="11"/>
      <c r="E55" s="11"/>
      <c r="F55" s="11"/>
      <c r="G55" s="12"/>
      <c r="H55" s="13"/>
      <c r="I55" s="11"/>
      <c r="J55" s="14">
        <f>IF(I55="Gewonnen",(G55-1)*H55,IF(I55="Verloren",-H55,IF(I55="Void",0,IF(I55="Cashout",0,""))))</f>
      </c>
      <c r="K55" s="11"/>
    </row>
    <row r="56" spans="1:11" x14ac:dyDescent="0.25">
      <c r="A56" s="10"/>
      <c r="B56" s="11"/>
      <c r="C56" s="11"/>
      <c r="D56" s="11"/>
      <c r="E56" s="11"/>
      <c r="F56" s="11"/>
      <c r="G56" s="12"/>
      <c r="H56" s="13"/>
      <c r="I56" s="11"/>
      <c r="J56" s="14">
        <f>IF(I56="Gewonnen",(G56-1)*H56,IF(I56="Verloren",-H56,IF(I56="Void",0,IF(I56="Cashout",0,""))))</f>
      </c>
      <c r="K56" s="11"/>
    </row>
    <row r="57" spans="1:11" x14ac:dyDescent="0.25">
      <c r="A57" s="10"/>
      <c r="B57" s="11"/>
      <c r="C57" s="11"/>
      <c r="D57" s="11"/>
      <c r="E57" s="11"/>
      <c r="F57" s="11"/>
      <c r="G57" s="12"/>
      <c r="H57" s="13"/>
      <c r="I57" s="11"/>
      <c r="J57" s="14">
        <f>IF(I57="Gewonnen",(G57-1)*H57,IF(I57="Verloren",-H57,IF(I57="Void",0,IF(I57="Cashout",0,""))))</f>
      </c>
      <c r="K57" s="11"/>
    </row>
    <row r="58" spans="1:11" x14ac:dyDescent="0.25">
      <c r="A58" s="10"/>
      <c r="B58" s="11"/>
      <c r="C58" s="11"/>
      <c r="D58" s="11"/>
      <c r="E58" s="11"/>
      <c r="F58" s="11"/>
      <c r="G58" s="12"/>
      <c r="H58" s="13"/>
      <c r="I58" s="11"/>
      <c r="J58" s="14">
        <f>IF(I58="Gewonnen",(G58-1)*H58,IF(I58="Verloren",-H58,IF(I58="Void",0,IF(I58="Cashout",0,""))))</f>
      </c>
      <c r="K58" s="11"/>
    </row>
    <row r="59" spans="1:11" x14ac:dyDescent="0.25">
      <c r="A59" s="10"/>
      <c r="B59" s="11"/>
      <c r="C59" s="11"/>
      <c r="D59" s="11"/>
      <c r="E59" s="11"/>
      <c r="F59" s="11"/>
      <c r="G59" s="12"/>
      <c r="H59" s="13"/>
      <c r="I59" s="11"/>
      <c r="J59" s="14">
        <f>IF(I59="Gewonnen",(G59-1)*H59,IF(I59="Verloren",-H59,IF(I59="Void",0,IF(I59="Cashout",0,""))))</f>
      </c>
      <c r="K59" s="11"/>
    </row>
    <row r="60" spans="1:11" x14ac:dyDescent="0.25">
      <c r="A60" s="10"/>
      <c r="B60" s="11"/>
      <c r="C60" s="11"/>
      <c r="D60" s="11"/>
      <c r="E60" s="11"/>
      <c r="F60" s="11"/>
      <c r="G60" s="12"/>
      <c r="H60" s="13"/>
      <c r="I60" s="11"/>
      <c r="J60" s="14">
        <f>IF(I60="Gewonnen",(G60-1)*H60,IF(I60="Verloren",-H60,IF(I60="Void",0,IF(I60="Cashout",0,""))))</f>
      </c>
      <c r="K60" s="11"/>
    </row>
    <row r="61" spans="1:11" x14ac:dyDescent="0.25">
      <c r="A61" s="10"/>
      <c r="B61" s="11"/>
      <c r="C61" s="11"/>
      <c r="D61" s="11"/>
      <c r="E61" s="11"/>
      <c r="F61" s="11"/>
      <c r="G61" s="12"/>
      <c r="H61" s="13"/>
      <c r="I61" s="11"/>
      <c r="J61" s="14">
        <f>IF(I61="Gewonnen",(G61-1)*H61,IF(I61="Verloren",-H61,IF(I61="Void",0,IF(I61="Cashout",0,""))))</f>
      </c>
      <c r="K61" s="11"/>
    </row>
    <row r="62" spans="1:11" x14ac:dyDescent="0.25">
      <c r="A62" s="10"/>
      <c r="B62" s="11"/>
      <c r="C62" s="11"/>
      <c r="D62" s="11"/>
      <c r="E62" s="11"/>
      <c r="F62" s="11"/>
      <c r="G62" s="12"/>
      <c r="H62" s="13"/>
      <c r="I62" s="11"/>
      <c r="J62" s="14">
        <f>IF(I62="Gewonnen",(G62-1)*H62,IF(I62="Verloren",-H62,IF(I62="Void",0,IF(I62="Cashout",0,""))))</f>
      </c>
      <c r="K62" s="11"/>
    </row>
    <row r="63" spans="1:11" x14ac:dyDescent="0.25">
      <c r="A63" s="10"/>
      <c r="B63" s="11"/>
      <c r="C63" s="11"/>
      <c r="D63" s="11"/>
      <c r="E63" s="11"/>
      <c r="F63" s="11"/>
      <c r="G63" s="12"/>
      <c r="H63" s="13"/>
      <c r="I63" s="11"/>
      <c r="J63" s="14">
        <f>IF(I63="Gewonnen",(G63-1)*H63,IF(I63="Verloren",-H63,IF(I63="Void",0,IF(I63="Cashout",0,""))))</f>
      </c>
      <c r="K63" s="11"/>
    </row>
    <row r="64" spans="1:11" x14ac:dyDescent="0.25">
      <c r="A64" s="10"/>
      <c r="B64" s="11"/>
      <c r="C64" s="11"/>
      <c r="D64" s="11"/>
      <c r="E64" s="11"/>
      <c r="F64" s="11"/>
      <c r="G64" s="12"/>
      <c r="H64" s="13"/>
      <c r="I64" s="11"/>
      <c r="J64" s="14">
        <f>IF(I64="Gewonnen",(G64-1)*H64,IF(I64="Verloren",-H64,IF(I64="Void",0,IF(I64="Cashout",0,""))))</f>
      </c>
      <c r="K64" s="11"/>
    </row>
    <row r="65" spans="1:11" x14ac:dyDescent="0.25">
      <c r="A65" s="10"/>
      <c r="B65" s="11"/>
      <c r="C65" s="11"/>
      <c r="D65" s="11"/>
      <c r="E65" s="11"/>
      <c r="F65" s="11"/>
      <c r="G65" s="12"/>
      <c r="H65" s="13"/>
      <c r="I65" s="11"/>
      <c r="J65" s="14">
        <f>IF(I65="Gewonnen",(G65-1)*H65,IF(I65="Verloren",-H65,IF(I65="Void",0,IF(I65="Cashout",0,""))))</f>
      </c>
      <c r="K65" s="11"/>
    </row>
    <row r="66" spans="1:11" x14ac:dyDescent="0.25">
      <c r="A66" s="10"/>
      <c r="B66" s="11"/>
      <c r="C66" s="11"/>
      <c r="D66" s="11"/>
      <c r="E66" s="11"/>
      <c r="F66" s="11"/>
      <c r="G66" s="12"/>
      <c r="H66" s="13"/>
      <c r="I66" s="11"/>
      <c r="J66" s="14">
        <f>IF(I66="Gewonnen",(G66-1)*H66,IF(I66="Verloren",-H66,IF(I66="Void",0,IF(I66="Cashout",0,""))))</f>
      </c>
      <c r="K66" s="11"/>
    </row>
    <row r="67" spans="1:11" x14ac:dyDescent="0.25">
      <c r="A67" s="10"/>
      <c r="B67" s="11"/>
      <c r="C67" s="11"/>
      <c r="D67" s="11"/>
      <c r="E67" s="11"/>
      <c r="F67" s="11"/>
      <c r="G67" s="12"/>
      <c r="H67" s="13"/>
      <c r="I67" s="11"/>
      <c r="J67" s="14">
        <f>IF(I67="Gewonnen",(G67-1)*H67,IF(I67="Verloren",-H67,IF(I67="Void",0,IF(I67="Cashout",0,""))))</f>
      </c>
      <c r="K67" s="11"/>
    </row>
    <row r="68" spans="1:11" x14ac:dyDescent="0.25">
      <c r="A68" s="10"/>
      <c r="B68" s="11"/>
      <c r="C68" s="11"/>
      <c r="D68" s="11"/>
      <c r="E68" s="11"/>
      <c r="F68" s="11"/>
      <c r="G68" s="12"/>
      <c r="H68" s="13"/>
      <c r="I68" s="11"/>
      <c r="J68" s="14">
        <f>IF(I68="Gewonnen",(G68-1)*H68,IF(I68="Verloren",-H68,IF(I68="Void",0,IF(I68="Cashout",0,""))))</f>
      </c>
      <c r="K68" s="11"/>
    </row>
    <row r="69" spans="1:11" x14ac:dyDescent="0.25">
      <c r="A69" s="10"/>
      <c r="B69" s="11"/>
      <c r="C69" s="11"/>
      <c r="D69" s="11"/>
      <c r="E69" s="11"/>
      <c r="F69" s="11"/>
      <c r="G69" s="12"/>
      <c r="H69" s="13"/>
      <c r="I69" s="11"/>
      <c r="J69" s="14">
        <f>IF(I69="Gewonnen",(G69-1)*H69,IF(I69="Verloren",-H69,IF(I69="Void",0,IF(I69="Cashout",0,""))))</f>
      </c>
      <c r="K69" s="11"/>
    </row>
    <row r="70" spans="1:11" x14ac:dyDescent="0.25">
      <c r="A70" s="10"/>
      <c r="B70" s="11"/>
      <c r="C70" s="11"/>
      <c r="D70" s="11"/>
      <c r="E70" s="11"/>
      <c r="F70" s="11"/>
      <c r="G70" s="12"/>
      <c r="H70" s="13"/>
      <c r="I70" s="11"/>
      <c r="J70" s="14">
        <f>IF(I70="Gewonnen",(G70-1)*H70,IF(I70="Verloren",-H70,IF(I70="Void",0,IF(I70="Cashout",0,""))))</f>
      </c>
      <c r="K70" s="11"/>
    </row>
    <row r="71" spans="1:11" x14ac:dyDescent="0.25">
      <c r="A71" s="10"/>
      <c r="B71" s="11"/>
      <c r="C71" s="11"/>
      <c r="D71" s="11"/>
      <c r="E71" s="11"/>
      <c r="F71" s="11"/>
      <c r="G71" s="12"/>
      <c r="H71" s="13"/>
      <c r="I71" s="11"/>
      <c r="J71" s="14">
        <f>IF(I71="Gewonnen",(G71-1)*H71,IF(I71="Verloren",-H71,IF(I71="Void",0,IF(I71="Cashout",0,""))))</f>
      </c>
      <c r="K71" s="11"/>
    </row>
    <row r="72" spans="1:11" x14ac:dyDescent="0.25">
      <c r="A72" s="10"/>
      <c r="B72" s="11"/>
      <c r="C72" s="11"/>
      <c r="D72" s="11"/>
      <c r="E72" s="11"/>
      <c r="F72" s="11"/>
      <c r="G72" s="12"/>
      <c r="H72" s="13"/>
      <c r="I72" s="11"/>
      <c r="J72" s="14">
        <f>IF(I72="Gewonnen",(G72-1)*H72,IF(I72="Verloren",-H72,IF(I72="Void",0,IF(I72="Cashout",0,""))))</f>
      </c>
      <c r="K72" s="11"/>
    </row>
    <row r="73" spans="1:11" x14ac:dyDescent="0.25">
      <c r="A73" s="10"/>
      <c r="B73" s="11"/>
      <c r="C73" s="11"/>
      <c r="D73" s="11"/>
      <c r="E73" s="11"/>
      <c r="F73" s="11"/>
      <c r="G73" s="12"/>
      <c r="H73" s="13"/>
      <c r="I73" s="11"/>
      <c r="J73" s="14">
        <f>IF(I73="Gewonnen",(G73-1)*H73,IF(I73="Verloren",-H73,IF(I73="Void",0,IF(I73="Cashout",0,""))))</f>
      </c>
      <c r="K73" s="11"/>
    </row>
    <row r="74" spans="1:11" x14ac:dyDescent="0.25">
      <c r="A74" s="10"/>
      <c r="B74" s="11"/>
      <c r="C74" s="11"/>
      <c r="D74" s="11"/>
      <c r="E74" s="11"/>
      <c r="F74" s="11"/>
      <c r="G74" s="12"/>
      <c r="H74" s="13"/>
      <c r="I74" s="11"/>
      <c r="J74" s="14">
        <f>IF(I74="Gewonnen",(G74-1)*H74,IF(I74="Verloren",-H74,IF(I74="Void",0,IF(I74="Cashout",0,""))))</f>
      </c>
      <c r="K74" s="11"/>
    </row>
    <row r="75" spans="1:11" x14ac:dyDescent="0.25">
      <c r="A75" s="10"/>
      <c r="B75" s="11"/>
      <c r="C75" s="11"/>
      <c r="D75" s="11"/>
      <c r="E75" s="11"/>
      <c r="F75" s="11"/>
      <c r="G75" s="12"/>
      <c r="H75" s="13"/>
      <c r="I75" s="11"/>
      <c r="J75" s="14">
        <f>IF(I75="Gewonnen",(G75-1)*H75,IF(I75="Verloren",-H75,IF(I75="Void",0,IF(I75="Cashout",0,""))))</f>
      </c>
      <c r="K75" s="11"/>
    </row>
    <row r="76" spans="1:11" x14ac:dyDescent="0.25">
      <c r="A76" s="10"/>
      <c r="B76" s="11"/>
      <c r="C76" s="11"/>
      <c r="D76" s="11"/>
      <c r="E76" s="11"/>
      <c r="F76" s="11"/>
      <c r="G76" s="12"/>
      <c r="H76" s="13"/>
      <c r="I76" s="11"/>
      <c r="J76" s="14">
        <f>IF(I76="Gewonnen",(G76-1)*H76,IF(I76="Verloren",-H76,IF(I76="Void",0,IF(I76="Cashout",0,""))))</f>
      </c>
      <c r="K76" s="11"/>
    </row>
    <row r="77" spans="1:11" x14ac:dyDescent="0.25">
      <c r="A77" s="10"/>
      <c r="B77" s="11"/>
      <c r="C77" s="11"/>
      <c r="D77" s="11"/>
      <c r="E77" s="11"/>
      <c r="F77" s="11"/>
      <c r="G77" s="12"/>
      <c r="H77" s="13"/>
      <c r="I77" s="11"/>
      <c r="J77" s="14">
        <f>IF(I77="Gewonnen",(G77-1)*H77,IF(I77="Verloren",-H77,IF(I77="Void",0,IF(I77="Cashout",0,""))))</f>
      </c>
      <c r="K77" s="11"/>
    </row>
    <row r="78" spans="1:11" x14ac:dyDescent="0.25">
      <c r="A78" s="10"/>
      <c r="B78" s="11"/>
      <c r="C78" s="11"/>
      <c r="D78" s="11"/>
      <c r="E78" s="11"/>
      <c r="F78" s="11"/>
      <c r="G78" s="12"/>
      <c r="H78" s="13"/>
      <c r="I78" s="11"/>
      <c r="J78" s="14">
        <f>IF(I78="Gewonnen",(G78-1)*H78,IF(I78="Verloren",-H78,IF(I78="Void",0,IF(I78="Cashout",0,""))))</f>
      </c>
      <c r="K78" s="11"/>
    </row>
    <row r="79" spans="1:11" x14ac:dyDescent="0.25">
      <c r="A79" s="10"/>
      <c r="B79" s="11"/>
      <c r="C79" s="11"/>
      <c r="D79" s="11"/>
      <c r="E79" s="11"/>
      <c r="F79" s="11"/>
      <c r="G79" s="12"/>
      <c r="H79" s="13"/>
      <c r="I79" s="11"/>
      <c r="J79" s="14">
        <f>IF(I79="Gewonnen",(G79-1)*H79,IF(I79="Verloren",-H79,IF(I79="Void",0,IF(I79="Cashout",0,""))))</f>
      </c>
      <c r="K79" s="11"/>
    </row>
    <row r="80" spans="1:11" x14ac:dyDescent="0.25">
      <c r="A80" s="10"/>
      <c r="B80" s="11"/>
      <c r="C80" s="11"/>
      <c r="D80" s="11"/>
      <c r="E80" s="11"/>
      <c r="F80" s="11"/>
      <c r="G80" s="12"/>
      <c r="H80" s="13"/>
      <c r="I80" s="11"/>
      <c r="J80" s="14">
        <f>IF(I80="Gewonnen",(G80-1)*H80,IF(I80="Verloren",-H80,IF(I80="Void",0,IF(I80="Cashout",0,""))))</f>
      </c>
      <c r="K80" s="11"/>
    </row>
    <row r="81" spans="1:11" x14ac:dyDescent="0.25">
      <c r="A81" s="10"/>
      <c r="B81" s="11"/>
      <c r="C81" s="11"/>
      <c r="D81" s="11"/>
      <c r="E81" s="11"/>
      <c r="F81" s="11"/>
      <c r="G81" s="12"/>
      <c r="H81" s="13"/>
      <c r="I81" s="11"/>
      <c r="J81" s="14">
        <f>IF(I81="Gewonnen",(G81-1)*H81,IF(I81="Verloren",-H81,IF(I81="Void",0,IF(I81="Cashout",0,""))))</f>
      </c>
      <c r="K81" s="11"/>
    </row>
    <row r="82" spans="1:11" x14ac:dyDescent="0.25">
      <c r="A82" s="10"/>
      <c r="B82" s="11"/>
      <c r="C82" s="11"/>
      <c r="D82" s="11"/>
      <c r="E82" s="11"/>
      <c r="F82" s="11"/>
      <c r="G82" s="12"/>
      <c r="H82" s="13"/>
      <c r="I82" s="11"/>
      <c r="J82" s="14">
        <f>IF(I82="Gewonnen",(G82-1)*H82,IF(I82="Verloren",-H82,IF(I82="Void",0,IF(I82="Cashout",0,""))))</f>
      </c>
      <c r="K82" s="11"/>
    </row>
    <row r="83" spans="1:11" x14ac:dyDescent="0.25">
      <c r="A83" s="10"/>
      <c r="B83" s="11"/>
      <c r="C83" s="11"/>
      <c r="D83" s="11"/>
      <c r="E83" s="11"/>
      <c r="F83" s="11"/>
      <c r="G83" s="12"/>
      <c r="H83" s="13"/>
      <c r="I83" s="11"/>
      <c r="J83" s="14">
        <f>IF(I83="Gewonnen",(G83-1)*H83,IF(I83="Verloren",-H83,IF(I83="Void",0,IF(I83="Cashout",0,""))))</f>
      </c>
      <c r="K83" s="11"/>
    </row>
    <row r="84" spans="1:11" x14ac:dyDescent="0.25">
      <c r="A84" s="10"/>
      <c r="B84" s="11"/>
      <c r="C84" s="11"/>
      <c r="D84" s="11"/>
      <c r="E84" s="11"/>
      <c r="F84" s="11"/>
      <c r="G84" s="12"/>
      <c r="H84" s="13"/>
      <c r="I84" s="11"/>
      <c r="J84" s="14">
        <f>IF(I84="Gewonnen",(G84-1)*H84,IF(I84="Verloren",-H84,IF(I84="Void",0,IF(I84="Cashout",0,""))))</f>
      </c>
      <c r="K84" s="11"/>
    </row>
    <row r="85" spans="1:11" x14ac:dyDescent="0.25">
      <c r="A85" s="10"/>
      <c r="B85" s="11"/>
      <c r="C85" s="11"/>
      <c r="D85" s="11"/>
      <c r="E85" s="11"/>
      <c r="F85" s="11"/>
      <c r="G85" s="12"/>
      <c r="H85" s="13"/>
      <c r="I85" s="11"/>
      <c r="J85" s="14">
        <f>IF(I85="Gewonnen",(G85-1)*H85,IF(I85="Verloren",-H85,IF(I85="Void",0,IF(I85="Cashout",0,""))))</f>
      </c>
      <c r="K85" s="11"/>
    </row>
    <row r="86" spans="1:11" x14ac:dyDescent="0.25">
      <c r="A86" s="10"/>
      <c r="B86" s="11"/>
      <c r="C86" s="11"/>
      <c r="D86" s="11"/>
      <c r="E86" s="11"/>
      <c r="F86" s="11"/>
      <c r="G86" s="12"/>
      <c r="H86" s="13"/>
      <c r="I86" s="11"/>
      <c r="J86" s="14">
        <f>IF(I86="Gewonnen",(G86-1)*H86,IF(I86="Verloren",-H86,IF(I86="Void",0,IF(I86="Cashout",0,""))))</f>
      </c>
      <c r="K86" s="11"/>
    </row>
    <row r="87" spans="1:11" x14ac:dyDescent="0.25">
      <c r="A87" s="10"/>
      <c r="B87" s="11"/>
      <c r="C87" s="11"/>
      <c r="D87" s="11"/>
      <c r="E87" s="11"/>
      <c r="F87" s="11"/>
      <c r="G87" s="12"/>
      <c r="H87" s="13"/>
      <c r="I87" s="11"/>
      <c r="J87" s="14">
        <f>IF(I87="Gewonnen",(G87-1)*H87,IF(I87="Verloren",-H87,IF(I87="Void",0,IF(I87="Cashout",0,""))))</f>
      </c>
      <c r="K87" s="11"/>
    </row>
    <row r="88" spans="1:11" x14ac:dyDescent="0.25">
      <c r="A88" s="10"/>
      <c r="B88" s="11"/>
      <c r="C88" s="11"/>
      <c r="D88" s="11"/>
      <c r="E88" s="11"/>
      <c r="F88" s="11"/>
      <c r="G88" s="12"/>
      <c r="H88" s="13"/>
      <c r="I88" s="11"/>
      <c r="J88" s="14">
        <f>IF(I88="Gewonnen",(G88-1)*H88,IF(I88="Verloren",-H88,IF(I88="Void",0,IF(I88="Cashout",0,""))))</f>
      </c>
      <c r="K88" s="11"/>
    </row>
    <row r="89" spans="1:11" x14ac:dyDescent="0.25">
      <c r="A89" s="10"/>
      <c r="B89" s="11"/>
      <c r="C89" s="11"/>
      <c r="D89" s="11"/>
      <c r="E89" s="11"/>
      <c r="F89" s="11"/>
      <c r="G89" s="12"/>
      <c r="H89" s="13"/>
      <c r="I89" s="11"/>
      <c r="J89" s="14">
        <f>IF(I89="Gewonnen",(G89-1)*H89,IF(I89="Verloren",-H89,IF(I89="Void",0,IF(I89="Cashout",0,""))))</f>
      </c>
      <c r="K89" s="11"/>
    </row>
    <row r="90" spans="1:11" x14ac:dyDescent="0.25">
      <c r="A90" s="10"/>
      <c r="B90" s="11"/>
      <c r="C90" s="11"/>
      <c r="D90" s="11"/>
      <c r="E90" s="11"/>
      <c r="F90" s="11"/>
      <c r="G90" s="12"/>
      <c r="H90" s="13"/>
      <c r="I90" s="11"/>
      <c r="J90" s="14">
        <f>IF(I90="Gewonnen",(G90-1)*H90,IF(I90="Verloren",-H90,IF(I90="Void",0,IF(I90="Cashout",0,""))))</f>
      </c>
      <c r="K90" s="11"/>
    </row>
    <row r="91" spans="1:11" x14ac:dyDescent="0.25">
      <c r="A91" s="10"/>
      <c r="B91" s="11"/>
      <c r="C91" s="11"/>
      <c r="D91" s="11"/>
      <c r="E91" s="11"/>
      <c r="F91" s="11"/>
      <c r="G91" s="12"/>
      <c r="H91" s="13"/>
      <c r="I91" s="11"/>
      <c r="J91" s="14">
        <f>IF(I91="Gewonnen",(G91-1)*H91,IF(I91="Verloren",-H91,IF(I91="Void",0,IF(I91="Cashout",0,""))))</f>
      </c>
      <c r="K91" s="11"/>
    </row>
    <row r="92" spans="1:11" x14ac:dyDescent="0.25">
      <c r="A92" s="10"/>
      <c r="B92" s="11"/>
      <c r="C92" s="11"/>
      <c r="D92" s="11"/>
      <c r="E92" s="11"/>
      <c r="F92" s="11"/>
      <c r="G92" s="12"/>
      <c r="H92" s="13"/>
      <c r="I92" s="11"/>
      <c r="J92" s="14">
        <f>IF(I92="Gewonnen",(G92-1)*H92,IF(I92="Verloren",-H92,IF(I92="Void",0,IF(I92="Cashout",0,""))))</f>
      </c>
      <c r="K92" s="11"/>
    </row>
    <row r="93" spans="1:11" x14ac:dyDescent="0.25">
      <c r="A93" s="10"/>
      <c r="B93" s="11"/>
      <c r="C93" s="11"/>
      <c r="D93" s="11"/>
      <c r="E93" s="11"/>
      <c r="F93" s="11"/>
      <c r="G93" s="12"/>
      <c r="H93" s="13"/>
      <c r="I93" s="11"/>
      <c r="J93" s="14">
        <f>IF(I93="Gewonnen",(G93-1)*H93,IF(I93="Verloren",-H93,IF(I93="Void",0,IF(I93="Cashout",0,""))))</f>
      </c>
      <c r="K93" s="11"/>
    </row>
    <row r="94" spans="1:11" x14ac:dyDescent="0.25">
      <c r="A94" s="10"/>
      <c r="B94" s="11"/>
      <c r="C94" s="11"/>
      <c r="D94" s="11"/>
      <c r="E94" s="11"/>
      <c r="F94" s="11"/>
      <c r="G94" s="12"/>
      <c r="H94" s="13"/>
      <c r="I94" s="11"/>
      <c r="J94" s="14">
        <f>IF(I94="Gewonnen",(G94-1)*H94,IF(I94="Verloren",-H94,IF(I94="Void",0,IF(I94="Cashout",0,""))))</f>
      </c>
      <c r="K94" s="11"/>
    </row>
    <row r="95" spans="1:11" x14ac:dyDescent="0.25">
      <c r="A95" s="10"/>
      <c r="B95" s="11"/>
      <c r="C95" s="11"/>
      <c r="D95" s="11"/>
      <c r="E95" s="11"/>
      <c r="F95" s="11"/>
      <c r="G95" s="12"/>
      <c r="H95" s="13"/>
      <c r="I95" s="11"/>
      <c r="J95" s="14">
        <f>IF(I95="Gewonnen",(G95-1)*H95,IF(I95="Verloren",-H95,IF(I95="Void",0,IF(I95="Cashout",0,""))))</f>
      </c>
      <c r="K95" s="11"/>
    </row>
    <row r="96" spans="1:11" x14ac:dyDescent="0.25">
      <c r="A96" s="10"/>
      <c r="B96" s="11"/>
      <c r="C96" s="11"/>
      <c r="D96" s="11"/>
      <c r="E96" s="11"/>
      <c r="F96" s="11"/>
      <c r="G96" s="12"/>
      <c r="H96" s="13"/>
      <c r="I96" s="11"/>
      <c r="J96" s="14">
        <f>IF(I96="Gewonnen",(G96-1)*H96,IF(I96="Verloren",-H96,IF(I96="Void",0,IF(I96="Cashout",0,""))))</f>
      </c>
      <c r="K96" s="11"/>
    </row>
    <row r="97" spans="1:11" x14ac:dyDescent="0.25">
      <c r="A97" s="10"/>
      <c r="B97" s="11"/>
      <c r="C97" s="11"/>
      <c r="D97" s="11"/>
      <c r="E97" s="11"/>
      <c r="F97" s="11"/>
      <c r="G97" s="12"/>
      <c r="H97" s="13"/>
      <c r="I97" s="11"/>
      <c r="J97" s="14">
        <f>IF(I97="Gewonnen",(G97-1)*H97,IF(I97="Verloren",-H97,IF(I97="Void",0,IF(I97="Cashout",0,""))))</f>
      </c>
      <c r="K97" s="11"/>
    </row>
    <row r="98" spans="1:11" x14ac:dyDescent="0.25">
      <c r="A98" s="10"/>
      <c r="B98" s="11"/>
      <c r="C98" s="11"/>
      <c r="D98" s="11"/>
      <c r="E98" s="11"/>
      <c r="F98" s="11"/>
      <c r="G98" s="12"/>
      <c r="H98" s="13"/>
      <c r="I98" s="11"/>
      <c r="J98" s="14">
        <f>IF(I98="Gewonnen",(G98-1)*H98,IF(I98="Verloren",-H98,IF(I98="Void",0,IF(I98="Cashout",0,""))))</f>
      </c>
      <c r="K98" s="11"/>
    </row>
    <row r="99" spans="1:11" x14ac:dyDescent="0.25">
      <c r="A99" s="10"/>
      <c r="B99" s="11"/>
      <c r="C99" s="11"/>
      <c r="D99" s="11"/>
      <c r="E99" s="11"/>
      <c r="F99" s="11"/>
      <c r="G99" s="12"/>
      <c r="H99" s="13"/>
      <c r="I99" s="11"/>
      <c r="J99" s="14">
        <f>IF(I99="Gewonnen",(G99-1)*H99,IF(I99="Verloren",-H99,IF(I99="Void",0,IF(I99="Cashout",0,""))))</f>
      </c>
      <c r="K99" s="11"/>
    </row>
    <row r="100" spans="1:11" x14ac:dyDescent="0.25">
      <c r="A100" s="10"/>
      <c r="B100" s="11"/>
      <c r="C100" s="11"/>
      <c r="D100" s="11"/>
      <c r="E100" s="11"/>
      <c r="F100" s="11"/>
      <c r="G100" s="12"/>
      <c r="H100" s="13"/>
      <c r="I100" s="11"/>
      <c r="J100" s="14">
        <f>IF(I100="Gewonnen",(G100-1)*H100,IF(I100="Verloren",-H100,IF(I100="Void",0,IF(I100="Cashout",0,""))))</f>
      </c>
      <c r="K100" s="11"/>
    </row>
    <row r="101" spans="1:11" x14ac:dyDescent="0.25">
      <c r="A101" s="10"/>
      <c r="B101" s="11"/>
      <c r="C101" s="11"/>
      <c r="D101" s="11"/>
      <c r="E101" s="11"/>
      <c r="F101" s="11"/>
      <c r="G101" s="12"/>
      <c r="H101" s="13"/>
      <c r="I101" s="11"/>
      <c r="J101" s="14">
        <f>IF(I101="Gewonnen",(G101-1)*H101,IF(I101="Verloren",-H101,IF(I101="Void",0,IF(I101="Cashout",0,""))))</f>
      </c>
      <c r="K101" s="11"/>
    </row>
    <row r="102" spans="1:11" x14ac:dyDescent="0.25">
      <c r="A102" s="10"/>
      <c r="B102" s="11"/>
      <c r="C102" s="11"/>
      <c r="D102" s="11"/>
      <c r="E102" s="11"/>
      <c r="F102" s="11"/>
      <c r="G102" s="12"/>
      <c r="H102" s="13"/>
      <c r="I102" s="11"/>
      <c r="J102" s="14">
        <f>IF(I102="Gewonnen",(G102-1)*H102,IF(I102="Verloren",-H102,IF(I102="Void",0,IF(I102="Cashout",0,""))))</f>
      </c>
      <c r="K102" s="11"/>
    </row>
    <row r="103" spans="1:11" x14ac:dyDescent="0.25">
      <c r="A103" s="10"/>
      <c r="B103" s="11"/>
      <c r="C103" s="11"/>
      <c r="D103" s="11"/>
      <c r="E103" s="11"/>
      <c r="F103" s="11"/>
      <c r="G103" s="12"/>
      <c r="H103" s="13"/>
      <c r="I103" s="11"/>
      <c r="J103" s="14">
        <f>IF(I103="Gewonnen",(G103-1)*H103,IF(I103="Verloren",-H103,IF(I103="Void",0,IF(I103="Cashout",0,""))))</f>
      </c>
      <c r="K103" s="11"/>
    </row>
    <row r="104" spans="1:11" x14ac:dyDescent="0.25">
      <c r="A104" s="10"/>
      <c r="B104" s="11"/>
      <c r="C104" s="11"/>
      <c r="D104" s="11"/>
      <c r="E104" s="11"/>
      <c r="F104" s="11"/>
      <c r="G104" s="12"/>
      <c r="H104" s="13"/>
      <c r="I104" s="11"/>
      <c r="J104" s="14">
        <f>IF(I104="Gewonnen",(G104-1)*H104,IF(I104="Verloren",-H104,IF(I104="Void",0,IF(I104="Cashout",0,""))))</f>
      </c>
      <c r="K104" s="11"/>
    </row>
    <row r="105" spans="1:11" x14ac:dyDescent="0.25">
      <c r="A105" s="10"/>
      <c r="B105" s="11"/>
      <c r="C105" s="11"/>
      <c r="D105" s="11"/>
      <c r="E105" s="11"/>
      <c r="F105" s="11"/>
      <c r="G105" s="12"/>
      <c r="H105" s="13"/>
      <c r="I105" s="11"/>
      <c r="J105" s="14">
        <f>IF(I105="Gewonnen",(G105-1)*H105,IF(I105="Verloren",-H105,IF(I105="Void",0,IF(I105="Cashout",0,""))))</f>
      </c>
      <c r="K105" s="11"/>
    </row>
    <row r="106" spans="1:11" x14ac:dyDescent="0.25">
      <c r="A106" s="10"/>
      <c r="B106" s="11"/>
      <c r="C106" s="11"/>
      <c r="D106" s="11"/>
      <c r="E106" s="11"/>
      <c r="F106" s="11"/>
      <c r="G106" s="12"/>
      <c r="H106" s="13"/>
      <c r="I106" s="11"/>
      <c r="J106" s="14">
        <f>IF(I106="Gewonnen",(G106-1)*H106,IF(I106="Verloren",-H106,IF(I106="Void",0,IF(I106="Cashout",0,""))))</f>
      </c>
      <c r="K106" s="11"/>
    </row>
    <row r="107" spans="1:11" x14ac:dyDescent="0.25">
      <c r="A107" s="10"/>
      <c r="B107" s="11"/>
      <c r="C107" s="11"/>
      <c r="D107" s="11"/>
      <c r="E107" s="11"/>
      <c r="F107" s="11"/>
      <c r="G107" s="12"/>
      <c r="H107" s="13"/>
      <c r="I107" s="11"/>
      <c r="J107" s="14">
        <f>IF(I107="Gewonnen",(G107-1)*H107,IF(I107="Verloren",-H107,IF(I107="Void",0,IF(I107="Cashout",0,""))))</f>
      </c>
      <c r="K107" s="11"/>
    </row>
    <row r="108" spans="1:11" x14ac:dyDescent="0.25">
      <c r="A108" s="10"/>
      <c r="B108" s="11"/>
      <c r="C108" s="11"/>
      <c r="D108" s="11"/>
      <c r="E108" s="11"/>
      <c r="F108" s="11"/>
      <c r="G108" s="12"/>
      <c r="H108" s="13"/>
      <c r="I108" s="11"/>
      <c r="J108" s="14">
        <f>IF(I108="Gewonnen",(G108-1)*H108,IF(I108="Verloren",-H108,IF(I108="Void",0,IF(I108="Cashout",0,""))))</f>
      </c>
      <c r="K108" s="11"/>
    </row>
    <row r="109" spans="1:11" x14ac:dyDescent="0.25">
      <c r="A109" s="10"/>
      <c r="B109" s="11"/>
      <c r="C109" s="11"/>
      <c r="D109" s="11"/>
      <c r="E109" s="11"/>
      <c r="F109" s="11"/>
      <c r="G109" s="12"/>
      <c r="H109" s="13"/>
      <c r="I109" s="11"/>
      <c r="J109" s="14">
        <f>IF(I109="Gewonnen",(G109-1)*H109,IF(I109="Verloren",-H109,IF(I109="Void",0,IF(I109="Cashout",0,""))))</f>
      </c>
      <c r="K109" s="11"/>
    </row>
    <row r="110" spans="1:11" x14ac:dyDescent="0.25">
      <c r="A110" s="10"/>
      <c r="B110" s="11"/>
      <c r="C110" s="11"/>
      <c r="D110" s="11"/>
      <c r="E110" s="11"/>
      <c r="F110" s="11"/>
      <c r="G110" s="12"/>
      <c r="H110" s="13"/>
      <c r="I110" s="11"/>
      <c r="J110" s="14">
        <f>IF(I110="Gewonnen",(G110-1)*H110,IF(I110="Verloren",-H110,IF(I110="Void",0,IF(I110="Cashout",0,""))))</f>
      </c>
      <c r="K110" s="11"/>
    </row>
    <row r="111" spans="1:11" x14ac:dyDescent="0.25">
      <c r="A111" s="10"/>
      <c r="B111" s="11"/>
      <c r="C111" s="11"/>
      <c r="D111" s="11"/>
      <c r="E111" s="11"/>
      <c r="F111" s="11"/>
      <c r="G111" s="12"/>
      <c r="H111" s="13"/>
      <c r="I111" s="11"/>
      <c r="J111" s="14">
        <f>IF(I111="Gewonnen",(G111-1)*H111,IF(I111="Verloren",-H111,IF(I111="Void",0,IF(I111="Cashout",0,""))))</f>
      </c>
      <c r="K111" s="11"/>
    </row>
    <row r="112" spans="1:11" x14ac:dyDescent="0.25">
      <c r="A112" s="10"/>
      <c r="B112" s="11"/>
      <c r="C112" s="11"/>
      <c r="D112" s="11"/>
      <c r="E112" s="11"/>
      <c r="F112" s="11"/>
      <c r="G112" s="12"/>
      <c r="H112" s="13"/>
      <c r="I112" s="11"/>
      <c r="J112" s="14">
        <f>IF(I112="Gewonnen",(G112-1)*H112,IF(I112="Verloren",-H112,IF(I112="Void",0,IF(I112="Cashout",0,""))))</f>
      </c>
      <c r="K112" s="11"/>
    </row>
    <row r="113" spans="1:11" x14ac:dyDescent="0.25">
      <c r="A113" s="10"/>
      <c r="B113" s="11"/>
      <c r="C113" s="11"/>
      <c r="D113" s="11"/>
      <c r="E113" s="11"/>
      <c r="F113" s="11"/>
      <c r="G113" s="12"/>
      <c r="H113" s="13"/>
      <c r="I113" s="11"/>
      <c r="J113" s="14">
        <f>IF(I113="Gewonnen",(G113-1)*H113,IF(I113="Verloren",-H113,IF(I113="Void",0,IF(I113="Cashout",0,""))))</f>
      </c>
      <c r="K113" s="11"/>
    </row>
    <row r="114" spans="1:11" x14ac:dyDescent="0.25">
      <c r="A114" s="10"/>
      <c r="B114" s="11"/>
      <c r="C114" s="11"/>
      <c r="D114" s="11"/>
      <c r="E114" s="11"/>
      <c r="F114" s="11"/>
      <c r="G114" s="12"/>
      <c r="H114" s="13"/>
      <c r="I114" s="11"/>
      <c r="J114" s="14">
        <f>IF(I114="Gewonnen",(G114-1)*H114,IF(I114="Verloren",-H114,IF(I114="Void",0,IF(I114="Cashout",0,""))))</f>
      </c>
      <c r="K114" s="11"/>
    </row>
    <row r="115" spans="1:11" x14ac:dyDescent="0.25">
      <c r="A115" s="10"/>
      <c r="B115" s="11"/>
      <c r="C115" s="11"/>
      <c r="D115" s="11"/>
      <c r="E115" s="11"/>
      <c r="F115" s="11"/>
      <c r="G115" s="12"/>
      <c r="H115" s="13"/>
      <c r="I115" s="11"/>
      <c r="J115" s="14">
        <f>IF(I115="Gewonnen",(G115-1)*H115,IF(I115="Verloren",-H115,IF(I115="Void",0,IF(I115="Cashout",0,""))))</f>
      </c>
      <c r="K115" s="11"/>
    </row>
    <row r="116" spans="1:11" x14ac:dyDescent="0.25">
      <c r="A116" s="10"/>
      <c r="B116" s="11"/>
      <c r="C116" s="11"/>
      <c r="D116" s="11"/>
      <c r="E116" s="11"/>
      <c r="F116" s="11"/>
      <c r="G116" s="12"/>
      <c r="H116" s="13"/>
      <c r="I116" s="11"/>
      <c r="J116" s="14">
        <f>IF(I116="Gewonnen",(G116-1)*H116,IF(I116="Verloren",-H116,IF(I116="Void",0,IF(I116="Cashout",0,""))))</f>
      </c>
      <c r="K116" s="11"/>
    </row>
    <row r="117" spans="1:11" x14ac:dyDescent="0.25">
      <c r="A117" s="10"/>
      <c r="B117" s="11"/>
      <c r="C117" s="11"/>
      <c r="D117" s="11"/>
      <c r="E117" s="11"/>
      <c r="F117" s="11"/>
      <c r="G117" s="12"/>
      <c r="H117" s="13"/>
      <c r="I117" s="11"/>
      <c r="J117" s="14">
        <f>IF(I117="Gewonnen",(G117-1)*H117,IF(I117="Verloren",-H117,IF(I117="Void",0,IF(I117="Cashout",0,""))))</f>
      </c>
      <c r="K117" s="11"/>
    </row>
    <row r="118" spans="1:11" x14ac:dyDescent="0.25">
      <c r="A118" s="10"/>
      <c r="B118" s="11"/>
      <c r="C118" s="11"/>
      <c r="D118" s="11"/>
      <c r="E118" s="11"/>
      <c r="F118" s="11"/>
      <c r="G118" s="12"/>
      <c r="H118" s="13"/>
      <c r="I118" s="11"/>
      <c r="J118" s="14">
        <f>IF(I118="Gewonnen",(G118-1)*H118,IF(I118="Verloren",-H118,IF(I118="Void",0,IF(I118="Cashout",0,""))))</f>
      </c>
      <c r="K118" s="11"/>
    </row>
    <row r="119" spans="1:11" x14ac:dyDescent="0.25">
      <c r="A119" s="10"/>
      <c r="B119" s="11"/>
      <c r="C119" s="11"/>
      <c r="D119" s="11"/>
      <c r="E119" s="11"/>
      <c r="F119" s="11"/>
      <c r="G119" s="12"/>
      <c r="H119" s="13"/>
      <c r="I119" s="11"/>
      <c r="J119" s="14">
        <f>IF(I119="Gewonnen",(G119-1)*H119,IF(I119="Verloren",-H119,IF(I119="Void",0,IF(I119="Cashout",0,""))))</f>
      </c>
      <c r="K119" s="11"/>
    </row>
    <row r="120" spans="1:11" x14ac:dyDescent="0.25">
      <c r="A120" s="10"/>
      <c r="B120" s="11"/>
      <c r="C120" s="11"/>
      <c r="D120" s="11"/>
      <c r="E120" s="11"/>
      <c r="F120" s="11"/>
      <c r="G120" s="12"/>
      <c r="H120" s="13"/>
      <c r="I120" s="11"/>
      <c r="J120" s="14">
        <f>IF(I120="Gewonnen",(G120-1)*H120,IF(I120="Verloren",-H120,IF(I120="Void",0,IF(I120="Cashout",0,""))))</f>
      </c>
      <c r="K120" s="11"/>
    </row>
    <row r="121" spans="1:11" x14ac:dyDescent="0.25">
      <c r="A121" s="10"/>
      <c r="B121" s="11"/>
      <c r="C121" s="11"/>
      <c r="D121" s="11"/>
      <c r="E121" s="11"/>
      <c r="F121" s="11"/>
      <c r="G121" s="12"/>
      <c r="H121" s="13"/>
      <c r="I121" s="11"/>
      <c r="J121" s="14">
        <f>IF(I121="Gewonnen",(G121-1)*H121,IF(I121="Verloren",-H121,IF(I121="Void",0,IF(I121="Cashout",0,""))))</f>
      </c>
      <c r="K121" s="11"/>
    </row>
    <row r="122" spans="1:11" x14ac:dyDescent="0.25">
      <c r="A122" s="10"/>
      <c r="B122" s="11"/>
      <c r="C122" s="11"/>
      <c r="D122" s="11"/>
      <c r="E122" s="11"/>
      <c r="F122" s="11"/>
      <c r="G122" s="12"/>
      <c r="H122" s="13"/>
      <c r="I122" s="11"/>
      <c r="J122" s="14">
        <f>IF(I122="Gewonnen",(G122-1)*H122,IF(I122="Verloren",-H122,IF(I122="Void",0,IF(I122="Cashout",0,""))))</f>
      </c>
      <c r="K122" s="11"/>
    </row>
    <row r="123" spans="1:11" x14ac:dyDescent="0.25">
      <c r="A123" s="10"/>
      <c r="B123" s="11"/>
      <c r="C123" s="11"/>
      <c r="D123" s="11"/>
      <c r="E123" s="11"/>
      <c r="F123" s="11"/>
      <c r="G123" s="12"/>
      <c r="H123" s="13"/>
      <c r="I123" s="11"/>
      <c r="J123" s="14">
        <f>IF(I123="Gewonnen",(G123-1)*H123,IF(I123="Verloren",-H123,IF(I123="Void",0,IF(I123="Cashout",0,""))))</f>
      </c>
      <c r="K123" s="11"/>
    </row>
    <row r="124" spans="1:11" x14ac:dyDescent="0.25">
      <c r="A124" s="10"/>
      <c r="B124" s="11"/>
      <c r="C124" s="11"/>
      <c r="D124" s="11"/>
      <c r="E124" s="11"/>
      <c r="F124" s="11"/>
      <c r="G124" s="12"/>
      <c r="H124" s="13"/>
      <c r="I124" s="11"/>
      <c r="J124" s="14">
        <f>IF(I124="Gewonnen",(G124-1)*H124,IF(I124="Verloren",-H124,IF(I124="Void",0,IF(I124="Cashout",0,""))))</f>
      </c>
      <c r="K124" s="11"/>
    </row>
    <row r="125" spans="1:11" x14ac:dyDescent="0.25">
      <c r="A125" s="10"/>
      <c r="B125" s="11"/>
      <c r="C125" s="11"/>
      <c r="D125" s="11"/>
      <c r="E125" s="11"/>
      <c r="F125" s="11"/>
      <c r="G125" s="12"/>
      <c r="H125" s="13"/>
      <c r="I125" s="11"/>
      <c r="J125" s="14">
        <f>IF(I125="Gewonnen",(G125-1)*H125,IF(I125="Verloren",-H125,IF(I125="Void",0,IF(I125="Cashout",0,""))))</f>
      </c>
      <c r="K125" s="11"/>
    </row>
    <row r="126" spans="1:11" x14ac:dyDescent="0.25">
      <c r="A126" s="10"/>
      <c r="B126" s="11"/>
      <c r="C126" s="11"/>
      <c r="D126" s="11"/>
      <c r="E126" s="11"/>
      <c r="F126" s="11"/>
      <c r="G126" s="12"/>
      <c r="H126" s="13"/>
      <c r="I126" s="11"/>
      <c r="J126" s="14">
        <f>IF(I126="Gewonnen",(G126-1)*H126,IF(I126="Verloren",-H126,IF(I126="Void",0,IF(I126="Cashout",0,""))))</f>
      </c>
      <c r="K126" s="11"/>
    </row>
    <row r="127" spans="1:11" x14ac:dyDescent="0.25">
      <c r="A127" s="10"/>
      <c r="B127" s="11"/>
      <c r="C127" s="11"/>
      <c r="D127" s="11"/>
      <c r="E127" s="11"/>
      <c r="F127" s="11"/>
      <c r="G127" s="12"/>
      <c r="H127" s="13"/>
      <c r="I127" s="11"/>
      <c r="J127" s="14">
        <f>IF(I127="Gewonnen",(G127-1)*H127,IF(I127="Verloren",-H127,IF(I127="Void",0,IF(I127="Cashout",0,""))))</f>
      </c>
      <c r="K127" s="11"/>
    </row>
    <row r="128" spans="1:11" x14ac:dyDescent="0.25">
      <c r="A128" s="10"/>
      <c r="B128" s="11"/>
      <c r="C128" s="11"/>
      <c r="D128" s="11"/>
      <c r="E128" s="11"/>
      <c r="F128" s="11"/>
      <c r="G128" s="12"/>
      <c r="H128" s="13"/>
      <c r="I128" s="11"/>
      <c r="J128" s="14">
        <f>IF(I128="Gewonnen",(G128-1)*H128,IF(I128="Verloren",-H128,IF(I128="Void",0,IF(I128="Cashout",0,""))))</f>
      </c>
      <c r="K128" s="11"/>
    </row>
    <row r="129" spans="1:11" x14ac:dyDescent="0.25">
      <c r="A129" s="10"/>
      <c r="B129" s="11"/>
      <c r="C129" s="11"/>
      <c r="D129" s="11"/>
      <c r="E129" s="11"/>
      <c r="F129" s="11"/>
      <c r="G129" s="12"/>
      <c r="H129" s="13"/>
      <c r="I129" s="11"/>
      <c r="J129" s="14">
        <f>IF(I129="Gewonnen",(G129-1)*H129,IF(I129="Verloren",-H129,IF(I129="Void",0,IF(I129="Cashout",0,""))))</f>
      </c>
      <c r="K129" s="11"/>
    </row>
    <row r="130" spans="1:11" x14ac:dyDescent="0.25">
      <c r="A130" s="10"/>
      <c r="B130" s="11"/>
      <c r="C130" s="11"/>
      <c r="D130" s="11"/>
      <c r="E130" s="11"/>
      <c r="F130" s="11"/>
      <c r="G130" s="12"/>
      <c r="H130" s="13"/>
      <c r="I130" s="11"/>
      <c r="J130" s="14">
        <f>IF(I130="Gewonnen",(G130-1)*H130,IF(I130="Verloren",-H130,IF(I130="Void",0,IF(I130="Cashout",0,""))))</f>
      </c>
      <c r="K130" s="11"/>
    </row>
    <row r="131" spans="1:11" x14ac:dyDescent="0.25">
      <c r="A131" s="10"/>
      <c r="B131" s="11"/>
      <c r="C131" s="11"/>
      <c r="D131" s="11"/>
      <c r="E131" s="11"/>
      <c r="F131" s="11"/>
      <c r="G131" s="12"/>
      <c r="H131" s="13"/>
      <c r="I131" s="11"/>
      <c r="J131" s="14">
        <f>IF(I131="Gewonnen",(G131-1)*H131,IF(I131="Verloren",-H131,IF(I131="Void",0,IF(I131="Cashout",0,""))))</f>
      </c>
      <c r="K131" s="11"/>
    </row>
    <row r="132" spans="1:11" x14ac:dyDescent="0.25">
      <c r="A132" s="10"/>
      <c r="B132" s="11"/>
      <c r="C132" s="11"/>
      <c r="D132" s="11"/>
      <c r="E132" s="11"/>
      <c r="F132" s="11"/>
      <c r="G132" s="12"/>
      <c r="H132" s="13"/>
      <c r="I132" s="11"/>
      <c r="J132" s="14">
        <f>IF(I132="Gewonnen",(G132-1)*H132,IF(I132="Verloren",-H132,IF(I132="Void",0,IF(I132="Cashout",0,""))))</f>
      </c>
      <c r="K132" s="11"/>
    </row>
    <row r="133" spans="1:11" x14ac:dyDescent="0.25">
      <c r="A133" s="10"/>
      <c r="B133" s="11"/>
      <c r="C133" s="11"/>
      <c r="D133" s="11"/>
      <c r="E133" s="11"/>
      <c r="F133" s="11"/>
      <c r="G133" s="12"/>
      <c r="H133" s="13"/>
      <c r="I133" s="11"/>
      <c r="J133" s="14">
        <f>IF(I133="Gewonnen",(G133-1)*H133,IF(I133="Verloren",-H133,IF(I133="Void",0,IF(I133="Cashout",0,""))))</f>
      </c>
      <c r="K133" s="11"/>
    </row>
    <row r="134" spans="1:11" x14ac:dyDescent="0.25">
      <c r="A134" s="10"/>
      <c r="B134" s="11"/>
      <c r="C134" s="11"/>
      <c r="D134" s="11"/>
      <c r="E134" s="11"/>
      <c r="F134" s="11"/>
      <c r="G134" s="12"/>
      <c r="H134" s="13"/>
      <c r="I134" s="11"/>
      <c r="J134" s="14">
        <f>IF(I134="Gewonnen",(G134-1)*H134,IF(I134="Verloren",-H134,IF(I134="Void",0,IF(I134="Cashout",0,""))))</f>
      </c>
      <c r="K134" s="11"/>
    </row>
    <row r="135" spans="1:11" x14ac:dyDescent="0.25">
      <c r="A135" s="10"/>
      <c r="B135" s="11"/>
      <c r="C135" s="11"/>
      <c r="D135" s="11"/>
      <c r="E135" s="11"/>
      <c r="F135" s="11"/>
      <c r="G135" s="12"/>
      <c r="H135" s="13"/>
      <c r="I135" s="11"/>
      <c r="J135" s="14">
        <f>IF(I135="Gewonnen",(G135-1)*H135,IF(I135="Verloren",-H135,IF(I135="Void",0,IF(I135="Cashout",0,""))))</f>
      </c>
      <c r="K135" s="11"/>
    </row>
    <row r="136" spans="1:11" x14ac:dyDescent="0.25">
      <c r="A136" s="10"/>
      <c r="B136" s="11"/>
      <c r="C136" s="11"/>
      <c r="D136" s="11"/>
      <c r="E136" s="11"/>
      <c r="F136" s="11"/>
      <c r="G136" s="12"/>
      <c r="H136" s="13"/>
      <c r="I136" s="11"/>
      <c r="J136" s="14">
        <f>IF(I136="Gewonnen",(G136-1)*H136,IF(I136="Verloren",-H136,IF(I136="Void",0,IF(I136="Cashout",0,""))))</f>
      </c>
      <c r="K136" s="11"/>
    </row>
    <row r="137" spans="1:11" x14ac:dyDescent="0.25">
      <c r="A137" s="10"/>
      <c r="B137" s="11"/>
      <c r="C137" s="11"/>
      <c r="D137" s="11"/>
      <c r="E137" s="11"/>
      <c r="F137" s="11"/>
      <c r="G137" s="12"/>
      <c r="H137" s="13"/>
      <c r="I137" s="11"/>
      <c r="J137" s="14">
        <f>IF(I137="Gewonnen",(G137-1)*H137,IF(I137="Verloren",-H137,IF(I137="Void",0,IF(I137="Cashout",0,""))))</f>
      </c>
      <c r="K137" s="11"/>
    </row>
    <row r="138" spans="1:11" x14ac:dyDescent="0.25">
      <c r="A138" s="10"/>
      <c r="B138" s="11"/>
      <c r="C138" s="11"/>
      <c r="D138" s="11"/>
      <c r="E138" s="11"/>
      <c r="F138" s="11"/>
      <c r="G138" s="12"/>
      <c r="H138" s="13"/>
      <c r="I138" s="11"/>
      <c r="J138" s="14">
        <f>IF(I138="Gewonnen",(G138-1)*H138,IF(I138="Verloren",-H138,IF(I138="Void",0,IF(I138="Cashout",0,""))))</f>
      </c>
      <c r="K138" s="11"/>
    </row>
    <row r="139" spans="1:11" x14ac:dyDescent="0.25">
      <c r="A139" s="10"/>
      <c r="B139" s="11"/>
      <c r="C139" s="11"/>
      <c r="D139" s="11"/>
      <c r="E139" s="11"/>
      <c r="F139" s="11"/>
      <c r="G139" s="12"/>
      <c r="H139" s="13"/>
      <c r="I139" s="11"/>
      <c r="J139" s="14">
        <f>IF(I139="Gewonnen",(G139-1)*H139,IF(I139="Verloren",-H139,IF(I139="Void",0,IF(I139="Cashout",0,""))))</f>
      </c>
      <c r="K139" s="11"/>
    </row>
    <row r="140" spans="1:11" x14ac:dyDescent="0.25">
      <c r="A140" s="10"/>
      <c r="B140" s="11"/>
      <c r="C140" s="11"/>
      <c r="D140" s="11"/>
      <c r="E140" s="11"/>
      <c r="F140" s="11"/>
      <c r="G140" s="12"/>
      <c r="H140" s="13"/>
      <c r="I140" s="11"/>
      <c r="J140" s="14">
        <f>IF(I140="Gewonnen",(G140-1)*H140,IF(I140="Verloren",-H140,IF(I140="Void",0,IF(I140="Cashout",0,""))))</f>
      </c>
      <c r="K140" s="11"/>
    </row>
    <row r="141" spans="1:11" x14ac:dyDescent="0.25">
      <c r="A141" s="10"/>
      <c r="B141" s="11"/>
      <c r="C141" s="11"/>
      <c r="D141" s="11"/>
      <c r="E141" s="11"/>
      <c r="F141" s="11"/>
      <c r="G141" s="12"/>
      <c r="H141" s="13"/>
      <c r="I141" s="11"/>
      <c r="J141" s="14">
        <f>IF(I141="Gewonnen",(G141-1)*H141,IF(I141="Verloren",-H141,IF(I141="Void",0,IF(I141="Cashout",0,""))))</f>
      </c>
      <c r="K141" s="11"/>
    </row>
    <row r="142" spans="1:11" x14ac:dyDescent="0.25">
      <c r="A142" s="10"/>
      <c r="B142" s="11"/>
      <c r="C142" s="11"/>
      <c r="D142" s="11"/>
      <c r="E142" s="11"/>
      <c r="F142" s="11"/>
      <c r="G142" s="12"/>
      <c r="H142" s="13"/>
      <c r="I142" s="11"/>
      <c r="J142" s="14">
        <f>IF(I142="Gewonnen",(G142-1)*H142,IF(I142="Verloren",-H142,IF(I142="Void",0,IF(I142="Cashout",0,""))))</f>
      </c>
      <c r="K142" s="11"/>
    </row>
    <row r="143" spans="1:11" x14ac:dyDescent="0.25">
      <c r="A143" s="10"/>
      <c r="B143" s="11"/>
      <c r="C143" s="11"/>
      <c r="D143" s="11"/>
      <c r="E143" s="11"/>
      <c r="F143" s="11"/>
      <c r="G143" s="12"/>
      <c r="H143" s="13"/>
      <c r="I143" s="11"/>
      <c r="J143" s="14">
        <f>IF(I143="Gewonnen",(G143-1)*H143,IF(I143="Verloren",-H143,IF(I143="Void",0,IF(I143="Cashout",0,""))))</f>
      </c>
      <c r="K143" s="11"/>
    </row>
    <row r="144" spans="1:11" x14ac:dyDescent="0.25">
      <c r="A144" s="10"/>
      <c r="B144" s="11"/>
      <c r="C144" s="11"/>
      <c r="D144" s="11"/>
      <c r="E144" s="11"/>
      <c r="F144" s="11"/>
      <c r="G144" s="12"/>
      <c r="H144" s="13"/>
      <c r="I144" s="11"/>
      <c r="J144" s="14">
        <f>IF(I144="Gewonnen",(G144-1)*H144,IF(I144="Verloren",-H144,IF(I144="Void",0,IF(I144="Cashout",0,""))))</f>
      </c>
      <c r="K144" s="11"/>
    </row>
    <row r="145" spans="1:11" x14ac:dyDescent="0.25">
      <c r="A145" s="10"/>
      <c r="B145" s="11"/>
      <c r="C145" s="11"/>
      <c r="D145" s="11"/>
      <c r="E145" s="11"/>
      <c r="F145" s="11"/>
      <c r="G145" s="12"/>
      <c r="H145" s="13"/>
      <c r="I145" s="11"/>
      <c r="J145" s="14">
        <f>IF(I145="Gewonnen",(G145-1)*H145,IF(I145="Verloren",-H145,IF(I145="Void",0,IF(I145="Cashout",0,""))))</f>
      </c>
      <c r="K145" s="11"/>
    </row>
    <row r="146" spans="1:11" x14ac:dyDescent="0.25">
      <c r="A146" s="10"/>
      <c r="B146" s="11"/>
      <c r="C146" s="11"/>
      <c r="D146" s="11"/>
      <c r="E146" s="11"/>
      <c r="F146" s="11"/>
      <c r="G146" s="12"/>
      <c r="H146" s="13"/>
      <c r="I146" s="11"/>
      <c r="J146" s="14">
        <f>IF(I146="Gewonnen",(G146-1)*H146,IF(I146="Verloren",-H146,IF(I146="Void",0,IF(I146="Cashout",0,""))))</f>
      </c>
      <c r="K146" s="11"/>
    </row>
    <row r="147" spans="1:11" x14ac:dyDescent="0.25">
      <c r="A147" s="10"/>
      <c r="B147" s="11"/>
      <c r="C147" s="11"/>
      <c r="D147" s="11"/>
      <c r="E147" s="11"/>
      <c r="F147" s="11"/>
      <c r="G147" s="12"/>
      <c r="H147" s="13"/>
      <c r="I147" s="11"/>
      <c r="J147" s="14">
        <f>IF(I147="Gewonnen",(G147-1)*H147,IF(I147="Verloren",-H147,IF(I147="Void",0,IF(I147="Cashout",0,""))))</f>
      </c>
      <c r="K147" s="11"/>
    </row>
    <row r="148" spans="1:11" x14ac:dyDescent="0.25">
      <c r="A148" s="10"/>
      <c r="B148" s="11"/>
      <c r="C148" s="11"/>
      <c r="D148" s="11"/>
      <c r="E148" s="11"/>
      <c r="F148" s="11"/>
      <c r="G148" s="12"/>
      <c r="H148" s="13"/>
      <c r="I148" s="11"/>
      <c r="J148" s="14">
        <f>IF(I148="Gewonnen",(G148-1)*H148,IF(I148="Verloren",-H148,IF(I148="Void",0,IF(I148="Cashout",0,""))))</f>
      </c>
      <c r="K148" s="11"/>
    </row>
    <row r="149" spans="1:11" x14ac:dyDescent="0.25">
      <c r="A149" s="10"/>
      <c r="B149" s="11"/>
      <c r="C149" s="11"/>
      <c r="D149" s="11"/>
      <c r="E149" s="11"/>
      <c r="F149" s="11"/>
      <c r="G149" s="12"/>
      <c r="H149" s="13"/>
      <c r="I149" s="11"/>
      <c r="J149" s="14">
        <f>IF(I149="Gewonnen",(G149-1)*H149,IF(I149="Verloren",-H149,IF(I149="Void",0,IF(I149="Cashout",0,""))))</f>
      </c>
      <c r="K149" s="11"/>
    </row>
    <row r="150" spans="1:11" x14ac:dyDescent="0.25">
      <c r="A150" s="10"/>
      <c r="B150" s="11"/>
      <c r="C150" s="11"/>
      <c r="D150" s="11"/>
      <c r="E150" s="11"/>
      <c r="F150" s="11"/>
      <c r="G150" s="12"/>
      <c r="H150" s="13"/>
      <c r="I150" s="11"/>
      <c r="J150" s="14">
        <f>IF(I150="Gewonnen",(G150-1)*H150,IF(I150="Verloren",-H150,IF(I150="Void",0,IF(I150="Cashout",0,""))))</f>
      </c>
      <c r="K150" s="11"/>
    </row>
    <row r="151" spans="1:11" x14ac:dyDescent="0.25">
      <c r="A151" s="10"/>
      <c r="B151" s="11"/>
      <c r="C151" s="11"/>
      <c r="D151" s="11"/>
      <c r="E151" s="11"/>
      <c r="F151" s="11"/>
      <c r="G151" s="12"/>
      <c r="H151" s="13"/>
      <c r="I151" s="11"/>
      <c r="J151" s="14">
        <f>IF(I151="Gewonnen",(G151-1)*H151,IF(I151="Verloren",-H151,IF(I151="Void",0,IF(I151="Cashout",0,""))))</f>
      </c>
      <c r="K151" s="11"/>
    </row>
    <row r="152" spans="1:11" x14ac:dyDescent="0.25">
      <c r="A152" s="10"/>
      <c r="B152" s="11"/>
      <c r="C152" s="11"/>
      <c r="D152" s="11"/>
      <c r="E152" s="11"/>
      <c r="F152" s="11"/>
      <c r="G152" s="12"/>
      <c r="H152" s="13"/>
      <c r="I152" s="11"/>
      <c r="J152" s="14">
        <f>IF(I152="Gewonnen",(G152-1)*H152,IF(I152="Verloren",-H152,IF(I152="Void",0,IF(I152="Cashout",0,""))))</f>
      </c>
      <c r="K152" s="11"/>
    </row>
    <row r="153" spans="1:11" x14ac:dyDescent="0.25">
      <c r="A153" s="10"/>
      <c r="B153" s="11"/>
      <c r="C153" s="11"/>
      <c r="D153" s="11"/>
      <c r="E153" s="11"/>
      <c r="F153" s="11"/>
      <c r="G153" s="12"/>
      <c r="H153" s="13"/>
      <c r="I153" s="11"/>
      <c r="J153" s="14">
        <f>IF(I153="Gewonnen",(G153-1)*H153,IF(I153="Verloren",-H153,IF(I153="Void",0,IF(I153="Cashout",0,""))))</f>
      </c>
      <c r="K153" s="11"/>
    </row>
    <row r="154" spans="1:11" x14ac:dyDescent="0.25">
      <c r="A154" s="10"/>
      <c r="B154" s="11"/>
      <c r="C154" s="11"/>
      <c r="D154" s="11"/>
      <c r="E154" s="11"/>
      <c r="F154" s="11"/>
      <c r="G154" s="12"/>
      <c r="H154" s="13"/>
      <c r="I154" s="11"/>
      <c r="J154" s="14">
        <f>IF(I154="Gewonnen",(G154-1)*H154,IF(I154="Verloren",-H154,IF(I154="Void",0,IF(I154="Cashout",0,""))))</f>
      </c>
      <c r="K154" s="11"/>
    </row>
    <row r="155" spans="1:11" x14ac:dyDescent="0.25">
      <c r="A155" s="10"/>
      <c r="B155" s="11"/>
      <c r="C155" s="11"/>
      <c r="D155" s="11"/>
      <c r="E155" s="11"/>
      <c r="F155" s="11"/>
      <c r="G155" s="12"/>
      <c r="H155" s="13"/>
      <c r="I155" s="11"/>
      <c r="J155" s="14">
        <f>IF(I155="Gewonnen",(G155-1)*H155,IF(I155="Verloren",-H155,IF(I155="Void",0,IF(I155="Cashout",0,""))))</f>
      </c>
      <c r="K155" s="11"/>
    </row>
    <row r="156" spans="1:11" x14ac:dyDescent="0.25">
      <c r="A156" s="10"/>
      <c r="B156" s="11"/>
      <c r="C156" s="11"/>
      <c r="D156" s="11"/>
      <c r="E156" s="11"/>
      <c r="F156" s="11"/>
      <c r="G156" s="12"/>
      <c r="H156" s="13"/>
      <c r="I156" s="11"/>
      <c r="J156" s="14">
        <f>IF(I156="Gewonnen",(G156-1)*H156,IF(I156="Verloren",-H156,IF(I156="Void",0,IF(I156="Cashout",0,""))))</f>
      </c>
      <c r="K156" s="11"/>
    </row>
    <row r="157" spans="1:11" x14ac:dyDescent="0.25">
      <c r="A157" s="10"/>
      <c r="B157" s="11"/>
      <c r="C157" s="11"/>
      <c r="D157" s="11"/>
      <c r="E157" s="11"/>
      <c r="F157" s="11"/>
      <c r="G157" s="12"/>
      <c r="H157" s="13"/>
      <c r="I157" s="11"/>
      <c r="J157" s="14">
        <f>IF(I157="Gewonnen",(G157-1)*H157,IF(I157="Verloren",-H157,IF(I157="Void",0,IF(I157="Cashout",0,""))))</f>
      </c>
      <c r="K157" s="11"/>
    </row>
    <row r="158" spans="1:11" x14ac:dyDescent="0.25">
      <c r="A158" s="10"/>
      <c r="B158" s="11"/>
      <c r="C158" s="11"/>
      <c r="D158" s="11"/>
      <c r="E158" s="11"/>
      <c r="F158" s="11"/>
      <c r="G158" s="12"/>
      <c r="H158" s="13"/>
      <c r="I158" s="11"/>
      <c r="J158" s="14">
        <f>IF(I158="Gewonnen",(G158-1)*H158,IF(I158="Verloren",-H158,IF(I158="Void",0,IF(I158="Cashout",0,""))))</f>
      </c>
      <c r="K158" s="11"/>
    </row>
    <row r="159" spans="1:11" x14ac:dyDescent="0.25">
      <c r="A159" s="10"/>
      <c r="B159" s="11"/>
      <c r="C159" s="11"/>
      <c r="D159" s="11"/>
      <c r="E159" s="11"/>
      <c r="F159" s="11"/>
      <c r="G159" s="12"/>
      <c r="H159" s="13"/>
      <c r="I159" s="11"/>
      <c r="J159" s="14">
        <f>IF(I159="Gewonnen",(G159-1)*H159,IF(I159="Verloren",-H159,IF(I159="Void",0,IF(I159="Cashout",0,""))))</f>
      </c>
      <c r="K159" s="11"/>
    </row>
    <row r="160" spans="1:11" x14ac:dyDescent="0.25">
      <c r="A160" s="10"/>
      <c r="B160" s="11"/>
      <c r="C160" s="11"/>
      <c r="D160" s="11"/>
      <c r="E160" s="11"/>
      <c r="F160" s="11"/>
      <c r="G160" s="12"/>
      <c r="H160" s="13"/>
      <c r="I160" s="11"/>
      <c r="J160" s="14">
        <f>IF(I160="Gewonnen",(G160-1)*H160,IF(I160="Verloren",-H160,IF(I160="Void",0,IF(I160="Cashout",0,""))))</f>
      </c>
      <c r="K160" s="11"/>
    </row>
    <row r="161" spans="1:11" x14ac:dyDescent="0.25">
      <c r="A161" s="10"/>
      <c r="B161" s="11"/>
      <c r="C161" s="11"/>
      <c r="D161" s="11"/>
      <c r="E161" s="11"/>
      <c r="F161" s="11"/>
      <c r="G161" s="12"/>
      <c r="H161" s="13"/>
      <c r="I161" s="11"/>
      <c r="J161" s="14">
        <f>IF(I161="Gewonnen",(G161-1)*H161,IF(I161="Verloren",-H161,IF(I161="Void",0,IF(I161="Cashout",0,""))))</f>
      </c>
      <c r="K161" s="11"/>
    </row>
    <row r="162" spans="1:11" x14ac:dyDescent="0.25">
      <c r="A162" s="10"/>
      <c r="B162" s="11"/>
      <c r="C162" s="11"/>
      <c r="D162" s="11"/>
      <c r="E162" s="11"/>
      <c r="F162" s="11"/>
      <c r="G162" s="12"/>
      <c r="H162" s="13"/>
      <c r="I162" s="11"/>
      <c r="J162" s="14">
        <f>IF(I162="Gewonnen",(G162-1)*H162,IF(I162="Verloren",-H162,IF(I162="Void",0,IF(I162="Cashout",0,""))))</f>
      </c>
      <c r="K162" s="11"/>
    </row>
    <row r="163" spans="1:11" x14ac:dyDescent="0.25">
      <c r="A163" s="10"/>
      <c r="B163" s="11"/>
      <c r="C163" s="11"/>
      <c r="D163" s="11"/>
      <c r="E163" s="11"/>
      <c r="F163" s="11"/>
      <c r="G163" s="12"/>
      <c r="H163" s="13"/>
      <c r="I163" s="11"/>
      <c r="J163" s="14">
        <f>IF(I163="Gewonnen",(G163-1)*H163,IF(I163="Verloren",-H163,IF(I163="Void",0,IF(I163="Cashout",0,""))))</f>
      </c>
      <c r="K163" s="11"/>
    </row>
    <row r="164" spans="1:11" x14ac:dyDescent="0.25">
      <c r="A164" s="10"/>
      <c r="B164" s="11"/>
      <c r="C164" s="11"/>
      <c r="D164" s="11"/>
      <c r="E164" s="11"/>
      <c r="F164" s="11"/>
      <c r="G164" s="12"/>
      <c r="H164" s="13"/>
      <c r="I164" s="11"/>
      <c r="J164" s="14">
        <f>IF(I164="Gewonnen",(G164-1)*H164,IF(I164="Verloren",-H164,IF(I164="Void",0,IF(I164="Cashout",0,""))))</f>
      </c>
      <c r="K164" s="11"/>
    </row>
    <row r="165" spans="1:11" x14ac:dyDescent="0.25">
      <c r="A165" s="10"/>
      <c r="B165" s="11"/>
      <c r="C165" s="11"/>
      <c r="D165" s="11"/>
      <c r="E165" s="11"/>
      <c r="F165" s="11"/>
      <c r="G165" s="12"/>
      <c r="H165" s="13"/>
      <c r="I165" s="11"/>
      <c r="J165" s="14">
        <f>IF(I165="Gewonnen",(G165-1)*H165,IF(I165="Verloren",-H165,IF(I165="Void",0,IF(I165="Cashout",0,""))))</f>
      </c>
      <c r="K165" s="11"/>
    </row>
    <row r="166" spans="1:11" x14ac:dyDescent="0.25">
      <c r="A166" s="10"/>
      <c r="B166" s="11"/>
      <c r="C166" s="11"/>
      <c r="D166" s="11"/>
      <c r="E166" s="11"/>
      <c r="F166" s="11"/>
      <c r="G166" s="12"/>
      <c r="H166" s="13"/>
      <c r="I166" s="11"/>
      <c r="J166" s="14">
        <f>IF(I166="Gewonnen",(G166-1)*H166,IF(I166="Verloren",-H166,IF(I166="Void",0,IF(I166="Cashout",0,""))))</f>
      </c>
      <c r="K166" s="11"/>
    </row>
    <row r="167" spans="1:11" x14ac:dyDescent="0.25">
      <c r="A167" s="10"/>
      <c r="B167" s="11"/>
      <c r="C167" s="11"/>
      <c r="D167" s="11"/>
      <c r="E167" s="11"/>
      <c r="F167" s="11"/>
      <c r="G167" s="12"/>
      <c r="H167" s="13"/>
      <c r="I167" s="11"/>
      <c r="J167" s="14">
        <f>IF(I167="Gewonnen",(G167-1)*H167,IF(I167="Verloren",-H167,IF(I167="Void",0,IF(I167="Cashout",0,""))))</f>
      </c>
      <c r="K167" s="11"/>
    </row>
    <row r="168" spans="1:11" x14ac:dyDescent="0.25">
      <c r="A168" s="10"/>
      <c r="B168" s="11"/>
      <c r="C168" s="11"/>
      <c r="D168" s="11"/>
      <c r="E168" s="11"/>
      <c r="F168" s="11"/>
      <c r="G168" s="12"/>
      <c r="H168" s="13"/>
      <c r="I168" s="11"/>
      <c r="J168" s="14">
        <f>IF(I168="Gewonnen",(G168-1)*H168,IF(I168="Verloren",-H168,IF(I168="Void",0,IF(I168="Cashout",0,""))))</f>
      </c>
      <c r="K168" s="11"/>
    </row>
    <row r="169" spans="1:11" x14ac:dyDescent="0.25">
      <c r="A169" s="10"/>
      <c r="B169" s="11"/>
      <c r="C169" s="11"/>
      <c r="D169" s="11"/>
      <c r="E169" s="11"/>
      <c r="F169" s="11"/>
      <c r="G169" s="12"/>
      <c r="H169" s="13"/>
      <c r="I169" s="11"/>
      <c r="J169" s="14">
        <f>IF(I169="Gewonnen",(G169-1)*H169,IF(I169="Verloren",-H169,IF(I169="Void",0,IF(I169="Cashout",0,""))))</f>
      </c>
      <c r="K169" s="11"/>
    </row>
    <row r="170" spans="1:11" x14ac:dyDescent="0.25">
      <c r="A170" s="10"/>
      <c r="B170" s="11"/>
      <c r="C170" s="11"/>
      <c r="D170" s="11"/>
      <c r="E170" s="11"/>
      <c r="F170" s="11"/>
      <c r="G170" s="12"/>
      <c r="H170" s="13"/>
      <c r="I170" s="11"/>
      <c r="J170" s="14">
        <f>IF(I170="Gewonnen",(G170-1)*H170,IF(I170="Verloren",-H170,IF(I170="Void",0,IF(I170="Cashout",0,""))))</f>
      </c>
      <c r="K170" s="11"/>
    </row>
    <row r="171" spans="1:11" x14ac:dyDescent="0.25">
      <c r="A171" s="10"/>
      <c r="B171" s="11"/>
      <c r="C171" s="11"/>
      <c r="D171" s="11"/>
      <c r="E171" s="11"/>
      <c r="F171" s="11"/>
      <c r="G171" s="12"/>
      <c r="H171" s="13"/>
      <c r="I171" s="11"/>
      <c r="J171" s="14">
        <f>IF(I171="Gewonnen",(G171-1)*H171,IF(I171="Verloren",-H171,IF(I171="Void",0,IF(I171="Cashout",0,""))))</f>
      </c>
      <c r="K171" s="11"/>
    </row>
    <row r="172" spans="1:11" x14ac:dyDescent="0.25">
      <c r="A172" s="10"/>
      <c r="B172" s="11"/>
      <c r="C172" s="11"/>
      <c r="D172" s="11"/>
      <c r="E172" s="11"/>
      <c r="F172" s="11"/>
      <c r="G172" s="12"/>
      <c r="H172" s="13"/>
      <c r="I172" s="11"/>
      <c r="J172" s="14">
        <f>IF(I172="Gewonnen",(G172-1)*H172,IF(I172="Verloren",-H172,IF(I172="Void",0,IF(I172="Cashout",0,""))))</f>
      </c>
      <c r="K172" s="11"/>
    </row>
    <row r="173" spans="1:11" x14ac:dyDescent="0.25">
      <c r="A173" s="10"/>
      <c r="B173" s="11"/>
      <c r="C173" s="11"/>
      <c r="D173" s="11"/>
      <c r="E173" s="11"/>
      <c r="F173" s="11"/>
      <c r="G173" s="12"/>
      <c r="H173" s="13"/>
      <c r="I173" s="11"/>
      <c r="J173" s="14">
        <f>IF(I173="Gewonnen",(G173-1)*H173,IF(I173="Verloren",-H173,IF(I173="Void",0,IF(I173="Cashout",0,""))))</f>
      </c>
      <c r="K173" s="11"/>
    </row>
    <row r="174" spans="1:11" x14ac:dyDescent="0.25">
      <c r="A174" s="10"/>
      <c r="B174" s="11"/>
      <c r="C174" s="11"/>
      <c r="D174" s="11"/>
      <c r="E174" s="11"/>
      <c r="F174" s="11"/>
      <c r="G174" s="12"/>
      <c r="H174" s="13"/>
      <c r="I174" s="11"/>
      <c r="J174" s="14">
        <f>IF(I174="Gewonnen",(G174-1)*H174,IF(I174="Verloren",-H174,IF(I174="Void",0,IF(I174="Cashout",0,""))))</f>
      </c>
      <c r="K174" s="11"/>
    </row>
    <row r="175" spans="1:11" x14ac:dyDescent="0.25">
      <c r="A175" s="10"/>
      <c r="B175" s="11"/>
      <c r="C175" s="11"/>
      <c r="D175" s="11"/>
      <c r="E175" s="11"/>
      <c r="F175" s="11"/>
      <c r="G175" s="12"/>
      <c r="H175" s="13"/>
      <c r="I175" s="11"/>
      <c r="J175" s="14">
        <f>IF(I175="Gewonnen",(G175-1)*H175,IF(I175="Verloren",-H175,IF(I175="Void",0,IF(I175="Cashout",0,""))))</f>
      </c>
      <c r="K175" s="11"/>
    </row>
    <row r="176" spans="1:11" x14ac:dyDescent="0.25">
      <c r="A176" s="10"/>
      <c r="B176" s="11"/>
      <c r="C176" s="11"/>
      <c r="D176" s="11"/>
      <c r="E176" s="11"/>
      <c r="F176" s="11"/>
      <c r="G176" s="12"/>
      <c r="H176" s="13"/>
      <c r="I176" s="11"/>
      <c r="J176" s="14">
        <f>IF(I176="Gewonnen",(G176-1)*H176,IF(I176="Verloren",-H176,IF(I176="Void",0,IF(I176="Cashout",0,""))))</f>
      </c>
      <c r="K176" s="11"/>
    </row>
    <row r="177" spans="1:11" x14ac:dyDescent="0.25">
      <c r="A177" s="10"/>
      <c r="B177" s="11"/>
      <c r="C177" s="11"/>
      <c r="D177" s="11"/>
      <c r="E177" s="11"/>
      <c r="F177" s="11"/>
      <c r="G177" s="12"/>
      <c r="H177" s="13"/>
      <c r="I177" s="11"/>
      <c r="J177" s="14">
        <f>IF(I177="Gewonnen",(G177-1)*H177,IF(I177="Verloren",-H177,IF(I177="Void",0,IF(I177="Cashout",0,""))))</f>
      </c>
      <c r="K177" s="11"/>
    </row>
    <row r="178" spans="1:11" x14ac:dyDescent="0.25">
      <c r="A178" s="10"/>
      <c r="B178" s="11"/>
      <c r="C178" s="11"/>
      <c r="D178" s="11"/>
      <c r="E178" s="11"/>
      <c r="F178" s="11"/>
      <c r="G178" s="12"/>
      <c r="H178" s="13"/>
      <c r="I178" s="11"/>
      <c r="J178" s="14">
        <f>IF(I178="Gewonnen",(G178-1)*H178,IF(I178="Verloren",-H178,IF(I178="Void",0,IF(I178="Cashout",0,""))))</f>
      </c>
      <c r="K178" s="11"/>
    </row>
    <row r="179" spans="1:11" x14ac:dyDescent="0.25">
      <c r="A179" s="10"/>
      <c r="B179" s="11"/>
      <c r="C179" s="11"/>
      <c r="D179" s="11"/>
      <c r="E179" s="11"/>
      <c r="F179" s="11"/>
      <c r="G179" s="12"/>
      <c r="H179" s="13"/>
      <c r="I179" s="11"/>
      <c r="J179" s="14">
        <f>IF(I179="Gewonnen",(G179-1)*H179,IF(I179="Verloren",-H179,IF(I179="Void",0,IF(I179="Cashout",0,""))))</f>
      </c>
      <c r="K179" s="11"/>
    </row>
    <row r="180" spans="1:11" x14ac:dyDescent="0.25">
      <c r="A180" s="10"/>
      <c r="B180" s="11"/>
      <c r="C180" s="11"/>
      <c r="D180" s="11"/>
      <c r="E180" s="11"/>
      <c r="F180" s="11"/>
      <c r="G180" s="12"/>
      <c r="H180" s="13"/>
      <c r="I180" s="11"/>
      <c r="J180" s="14">
        <f>IF(I180="Gewonnen",(G180-1)*H180,IF(I180="Verloren",-H180,IF(I180="Void",0,IF(I180="Cashout",0,""))))</f>
      </c>
      <c r="K180" s="11"/>
    </row>
    <row r="181" spans="1:11" x14ac:dyDescent="0.25">
      <c r="A181" s="10"/>
      <c r="B181" s="11"/>
      <c r="C181" s="11"/>
      <c r="D181" s="11"/>
      <c r="E181" s="11"/>
      <c r="F181" s="11"/>
      <c r="G181" s="12"/>
      <c r="H181" s="13"/>
      <c r="I181" s="11"/>
      <c r="J181" s="14">
        <f>IF(I181="Gewonnen",(G181-1)*H181,IF(I181="Verloren",-H181,IF(I181="Void",0,IF(I181="Cashout",0,""))))</f>
      </c>
      <c r="K181" s="11"/>
    </row>
    <row r="182" spans="1:11" x14ac:dyDescent="0.25">
      <c r="A182" s="10"/>
      <c r="B182" s="11"/>
      <c r="C182" s="11"/>
      <c r="D182" s="11"/>
      <c r="E182" s="11"/>
      <c r="F182" s="11"/>
      <c r="G182" s="12"/>
      <c r="H182" s="13"/>
      <c r="I182" s="11"/>
      <c r="J182" s="14">
        <f>IF(I182="Gewonnen",(G182-1)*H182,IF(I182="Verloren",-H182,IF(I182="Void",0,IF(I182="Cashout",0,""))))</f>
      </c>
      <c r="K182" s="11"/>
    </row>
    <row r="183" spans="1:11" x14ac:dyDescent="0.25">
      <c r="A183" s="10"/>
      <c r="B183" s="11"/>
      <c r="C183" s="11"/>
      <c r="D183" s="11"/>
      <c r="E183" s="11"/>
      <c r="F183" s="11"/>
      <c r="G183" s="12"/>
      <c r="H183" s="13"/>
      <c r="I183" s="11"/>
      <c r="J183" s="14">
        <f>IF(I183="Gewonnen",(G183-1)*H183,IF(I183="Verloren",-H183,IF(I183="Void",0,IF(I183="Cashout",0,""))))</f>
      </c>
      <c r="K183" s="11"/>
    </row>
    <row r="184" spans="1:11" x14ac:dyDescent="0.25">
      <c r="A184" s="10"/>
      <c r="B184" s="11"/>
      <c r="C184" s="11"/>
      <c r="D184" s="11"/>
      <c r="E184" s="11"/>
      <c r="F184" s="11"/>
      <c r="G184" s="12"/>
      <c r="H184" s="13"/>
      <c r="I184" s="11"/>
      <c r="J184" s="14">
        <f>IF(I184="Gewonnen",(G184-1)*H184,IF(I184="Verloren",-H184,IF(I184="Void",0,IF(I184="Cashout",0,""))))</f>
      </c>
      <c r="K184" s="11"/>
    </row>
    <row r="185" spans="1:11" x14ac:dyDescent="0.25">
      <c r="A185" s="10"/>
      <c r="B185" s="11"/>
      <c r="C185" s="11"/>
      <c r="D185" s="11"/>
      <c r="E185" s="11"/>
      <c r="F185" s="11"/>
      <c r="G185" s="12"/>
      <c r="H185" s="13"/>
      <c r="I185" s="11"/>
      <c r="J185" s="14">
        <f>IF(I185="Gewonnen",(G185-1)*H185,IF(I185="Verloren",-H185,IF(I185="Void",0,IF(I185="Cashout",0,""))))</f>
      </c>
      <c r="K185" s="11"/>
    </row>
    <row r="186" spans="1:11" x14ac:dyDescent="0.25">
      <c r="A186" s="10"/>
      <c r="B186" s="11"/>
      <c r="C186" s="11"/>
      <c r="D186" s="11"/>
      <c r="E186" s="11"/>
      <c r="F186" s="11"/>
      <c r="G186" s="12"/>
      <c r="H186" s="13"/>
      <c r="I186" s="11"/>
      <c r="J186" s="14">
        <f>IF(I186="Gewonnen",(G186-1)*H186,IF(I186="Verloren",-H186,IF(I186="Void",0,IF(I186="Cashout",0,""))))</f>
      </c>
      <c r="K186" s="11"/>
    </row>
    <row r="187" spans="1:11" x14ac:dyDescent="0.25">
      <c r="A187" s="10"/>
      <c r="B187" s="11"/>
      <c r="C187" s="11"/>
      <c r="D187" s="11"/>
      <c r="E187" s="11"/>
      <c r="F187" s="11"/>
      <c r="G187" s="12"/>
      <c r="H187" s="13"/>
      <c r="I187" s="11"/>
      <c r="J187" s="14">
        <f>IF(I187="Gewonnen",(G187-1)*H187,IF(I187="Verloren",-H187,IF(I187="Void",0,IF(I187="Cashout",0,""))))</f>
      </c>
      <c r="K187" s="11"/>
    </row>
    <row r="188" spans="1:11" x14ac:dyDescent="0.25">
      <c r="A188" s="10"/>
      <c r="B188" s="11"/>
      <c r="C188" s="11"/>
      <c r="D188" s="11"/>
      <c r="E188" s="11"/>
      <c r="F188" s="11"/>
      <c r="G188" s="12"/>
      <c r="H188" s="13"/>
      <c r="I188" s="11"/>
      <c r="J188" s="14">
        <f>IF(I188="Gewonnen",(G188-1)*H188,IF(I188="Verloren",-H188,IF(I188="Void",0,IF(I188="Cashout",0,""))))</f>
      </c>
      <c r="K188" s="11"/>
    </row>
    <row r="189" spans="1:11" x14ac:dyDescent="0.25">
      <c r="A189" s="10"/>
      <c r="B189" s="11"/>
      <c r="C189" s="11"/>
      <c r="D189" s="11"/>
      <c r="E189" s="11"/>
      <c r="F189" s="11"/>
      <c r="G189" s="12"/>
      <c r="H189" s="13"/>
      <c r="I189" s="11"/>
      <c r="J189" s="14">
        <f>IF(I189="Gewonnen",(G189-1)*H189,IF(I189="Verloren",-H189,IF(I189="Void",0,IF(I189="Cashout",0,""))))</f>
      </c>
      <c r="K189" s="11"/>
    </row>
    <row r="190" spans="1:11" x14ac:dyDescent="0.25">
      <c r="A190" s="10"/>
      <c r="B190" s="11"/>
      <c r="C190" s="11"/>
      <c r="D190" s="11"/>
      <c r="E190" s="11"/>
      <c r="F190" s="11"/>
      <c r="G190" s="12"/>
      <c r="H190" s="13"/>
      <c r="I190" s="11"/>
      <c r="J190" s="14">
        <f>IF(I190="Gewonnen",(G190-1)*H190,IF(I190="Verloren",-H190,IF(I190="Void",0,IF(I190="Cashout",0,""))))</f>
      </c>
      <c r="K190" s="11"/>
    </row>
    <row r="191" spans="1:11" x14ac:dyDescent="0.25">
      <c r="A191" s="10"/>
      <c r="B191" s="11"/>
      <c r="C191" s="11"/>
      <c r="D191" s="11"/>
      <c r="E191" s="11"/>
      <c r="F191" s="11"/>
      <c r="G191" s="12"/>
      <c r="H191" s="13"/>
      <c r="I191" s="11"/>
      <c r="J191" s="14">
        <f>IF(I191="Gewonnen",(G191-1)*H191,IF(I191="Verloren",-H191,IF(I191="Void",0,IF(I191="Cashout",0,""))))</f>
      </c>
      <c r="K191" s="11"/>
    </row>
    <row r="192" spans="1:11" x14ac:dyDescent="0.25">
      <c r="A192" s="10"/>
      <c r="B192" s="11"/>
      <c r="C192" s="11"/>
      <c r="D192" s="11"/>
      <c r="E192" s="11"/>
      <c r="F192" s="11"/>
      <c r="G192" s="12"/>
      <c r="H192" s="13"/>
      <c r="I192" s="11"/>
      <c r="J192" s="14">
        <f>IF(I192="Gewonnen",(G192-1)*H192,IF(I192="Verloren",-H192,IF(I192="Void",0,IF(I192="Cashout",0,""))))</f>
      </c>
      <c r="K192" s="11"/>
    </row>
    <row r="193" spans="1:11" x14ac:dyDescent="0.25">
      <c r="A193" s="10"/>
      <c r="B193" s="11"/>
      <c r="C193" s="11"/>
      <c r="D193" s="11"/>
      <c r="E193" s="11"/>
      <c r="F193" s="11"/>
      <c r="G193" s="12"/>
      <c r="H193" s="13"/>
      <c r="I193" s="11"/>
      <c r="J193" s="14">
        <f>IF(I193="Gewonnen",(G193-1)*H193,IF(I193="Verloren",-H193,IF(I193="Void",0,IF(I193="Cashout",0,""))))</f>
      </c>
      <c r="K193" s="11"/>
    </row>
    <row r="194" spans="1:11" x14ac:dyDescent="0.25">
      <c r="A194" s="10"/>
      <c r="B194" s="11"/>
      <c r="C194" s="11"/>
      <c r="D194" s="11"/>
      <c r="E194" s="11"/>
      <c r="F194" s="11"/>
      <c r="G194" s="12"/>
      <c r="H194" s="13"/>
      <c r="I194" s="11"/>
      <c r="J194" s="14">
        <f>IF(I194="Gewonnen",(G194-1)*H194,IF(I194="Verloren",-H194,IF(I194="Void",0,IF(I194="Cashout",0,""))))</f>
      </c>
      <c r="K194" s="11"/>
    </row>
    <row r="195" spans="1:11" x14ac:dyDescent="0.25">
      <c r="A195" s="10"/>
      <c r="B195" s="11"/>
      <c r="C195" s="11"/>
      <c r="D195" s="11"/>
      <c r="E195" s="11"/>
      <c r="F195" s="11"/>
      <c r="G195" s="12"/>
      <c r="H195" s="13"/>
      <c r="I195" s="11"/>
      <c r="J195" s="14">
        <f>IF(I195="Gewonnen",(G195-1)*H195,IF(I195="Verloren",-H195,IF(I195="Void",0,IF(I195="Cashout",0,""))))</f>
      </c>
      <c r="K195" s="11"/>
    </row>
    <row r="196" spans="1:11" x14ac:dyDescent="0.25">
      <c r="A196" s="10"/>
      <c r="B196" s="11"/>
      <c r="C196" s="11"/>
      <c r="D196" s="11"/>
      <c r="E196" s="11"/>
      <c r="F196" s="11"/>
      <c r="G196" s="12"/>
      <c r="H196" s="13"/>
      <c r="I196" s="11"/>
      <c r="J196" s="14">
        <f>IF(I196="Gewonnen",(G196-1)*H196,IF(I196="Verloren",-H196,IF(I196="Void",0,IF(I196="Cashout",0,""))))</f>
      </c>
      <c r="K196" s="11"/>
    </row>
    <row r="197" spans="1:11" x14ac:dyDescent="0.25">
      <c r="A197" s="10"/>
      <c r="B197" s="11"/>
      <c r="C197" s="11"/>
      <c r="D197" s="11"/>
      <c r="E197" s="11"/>
      <c r="F197" s="11"/>
      <c r="G197" s="12"/>
      <c r="H197" s="13"/>
      <c r="I197" s="11"/>
      <c r="J197" s="14">
        <f>IF(I197="Gewonnen",(G197-1)*H197,IF(I197="Verloren",-H197,IF(I197="Void",0,IF(I197="Cashout",0,""))))</f>
      </c>
      <c r="K197" s="11"/>
    </row>
    <row r="198" spans="1:11" x14ac:dyDescent="0.25">
      <c r="A198" s="10"/>
      <c r="B198" s="11"/>
      <c r="C198" s="11"/>
      <c r="D198" s="11"/>
      <c r="E198" s="11"/>
      <c r="F198" s="11"/>
      <c r="G198" s="12"/>
      <c r="H198" s="13"/>
      <c r="I198" s="11"/>
      <c r="J198" s="14">
        <f>IF(I198="Gewonnen",(G198-1)*H198,IF(I198="Verloren",-H198,IF(I198="Void",0,IF(I198="Cashout",0,""))))</f>
      </c>
      <c r="K198" s="11"/>
    </row>
    <row r="199" spans="1:11" x14ac:dyDescent="0.25">
      <c r="A199" s="10"/>
      <c r="B199" s="11"/>
      <c r="C199" s="11"/>
      <c r="D199" s="11"/>
      <c r="E199" s="11"/>
      <c r="F199" s="11"/>
      <c r="G199" s="12"/>
      <c r="H199" s="13"/>
      <c r="I199" s="11"/>
      <c r="J199" s="14">
        <f>IF(I199="Gewonnen",(G199-1)*H199,IF(I199="Verloren",-H199,IF(I199="Void",0,IF(I199="Cashout",0,""))))</f>
      </c>
      <c r="K199" s="11"/>
    </row>
    <row r="200" spans="1:11" x14ac:dyDescent="0.25">
      <c r="A200" s="10"/>
      <c r="B200" s="11"/>
      <c r="C200" s="11"/>
      <c r="D200" s="11"/>
      <c r="E200" s="11"/>
      <c r="F200" s="11"/>
      <c r="G200" s="12"/>
      <c r="H200" s="13"/>
      <c r="I200" s="11"/>
      <c r="J200" s="14">
        <f>IF(I200="Gewonnen",(G200-1)*H200,IF(I200="Verloren",-H200,IF(I200="Void",0,IF(I200="Cashout",0,""))))</f>
      </c>
      <c r="K200" s="11"/>
    </row>
  </sheetData>
  <dataValidations count="2">
    <dataValidation type="list" allowBlank="1" sqref="B2:B200">
      <formula1>"Fußball,Tennis,Basketball,Eishockey,American Football,Baseball,MMA/UFC,Boxen,Handball,Volleyball,Darts,Snooker,Golf,Rugby,Andere"</formula1>
    </dataValidation>
    <dataValidation type="list" allowBlank="1" sqref="I2:I200">
      <formula1>"Offen,Gewonnen,Verloren,Void,Cashout"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0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22" customWidth="1"/>
    <col min="3" max="6" width="16" customWidth="1"/>
  </cols>
  <sheetData>
    <row r="2" spans="2:2" x14ac:dyDescent="0.25">
      <c r="B2" s="1" t="s">
        <v>45</v>
      </c>
    </row>
    <row r="3" spans="2:2" x14ac:dyDescent="0.25">
      <c r="B3" s="2" t="s">
        <v>46</v>
      </c>
    </row>
    <row r="5" spans="2:2" x14ac:dyDescent="0.25">
      <c r="B5" s="15" t="s">
        <v>47</v>
      </c>
    </row>
    <row r="6" spans="2:2" x14ac:dyDescent="0.25">
      <c r="B6" s="16">
        <f>COUNTIF(Wetten!$I$2:$I$200,"Gewonnen")+COUNTIF(Wetten!$I$2:$I$200,"Verloren")+COUNTIF(Wetten!$I$2:$I$200,"Void")+COUNTIF(Wetten!$I$2:$I$200,"Cashout")</f>
      </c>
    </row>
    <row r="8" spans="2:2" x14ac:dyDescent="0.25">
      <c r="B8" s="15" t="s">
        <v>48</v>
      </c>
    </row>
    <row r="9" spans="2:2" x14ac:dyDescent="0.25">
      <c r="B9" s="17">
        <f>SUMIFS(Wetten!$H$2:$H$200,Wetten!$I$2:$I$200,"&lt;&gt;Offen",Wetten!$I$2:$I$200,"&lt;&gt;")</f>
      </c>
    </row>
    <row r="11" spans="2:2" x14ac:dyDescent="0.25">
      <c r="B11" s="15" t="s">
        <v>49</v>
      </c>
    </row>
    <row r="12" spans="2:2" x14ac:dyDescent="0.25">
      <c r="B12" s="18">
        <f>SUMIFS(Wetten!$J$2:$J$200,Wetten!$I$2:$I$200,"&lt;&gt;Offen",Wetten!$I$2:$I$200,"&lt;&gt;")</f>
      </c>
    </row>
    <row r="14" spans="2:2" x14ac:dyDescent="0.25">
      <c r="B14" s="15" t="s">
        <v>50</v>
      </c>
    </row>
    <row r="15" spans="2:2" x14ac:dyDescent="0.25">
      <c r="B15" s="19">
        <f>IFERROR(SUMIFS(Wetten!$J$2:$J$200,Wetten!$I$2:$I$200,"&lt;&gt;Offen",Wetten!$I$2:$I$200,"&lt;&gt;")/SUMIFS(Wetten!$H$2:$H$200,Wetten!$I$2:$I$200,"&lt;&gt;Offen",Wetten!$I$2:$I$200,"&lt;&gt;"),0)</f>
      </c>
    </row>
    <row r="17" spans="2:2" x14ac:dyDescent="0.25">
      <c r="B17" s="15" t="s">
        <v>51</v>
      </c>
    </row>
    <row r="18" spans="2:2" x14ac:dyDescent="0.25">
      <c r="B18" s="19">
        <f>IFERROR(COUNTIF(Wetten!$I$2:$I$200,"Gewonnen")/(COUNTIF(Wetten!$I$2:$I$200,"Gewonnen")+COUNTIF(Wetten!$I$2:$I$200,"Verloren")),0)</f>
      </c>
    </row>
    <row r="20" spans="2:2" x14ac:dyDescent="0.25">
      <c r="B20" s="15" t="s">
        <v>52</v>
      </c>
    </row>
    <row r="21" spans="2:2" x14ac:dyDescent="0.25">
      <c r="B21" s="20">
        <f>IFERROR(AVERAGEIFS(Wetten!$G$2:$G$200,Wetten!$I$2:$I$200,"&lt;&gt;Offen",Wetten!$I$2:$I$200,"&lt;&gt;"),0)</f>
      </c>
    </row>
    <row r="24" spans="2:2" x14ac:dyDescent="0.25">
      <c r="B24" s="21" t="s">
        <v>53</v>
      </c>
    </row>
    <row r="25" spans="2:6" x14ac:dyDescent="0.25">
      <c r="B25" s="22" t="s">
        <v>14</v>
      </c>
      <c r="C25" s="22" t="s">
        <v>54</v>
      </c>
      <c r="D25" s="22" t="s">
        <v>20</v>
      </c>
      <c r="E25" s="22" t="s">
        <v>22</v>
      </c>
      <c r="F25" s="22" t="s">
        <v>50</v>
      </c>
    </row>
    <row r="26" spans="2:6" x14ac:dyDescent="0.25">
      <c r="B26" s="11" t="s">
        <v>25</v>
      </c>
      <c r="C26" s="23">
        <f>COUNTIFS(Wetten!$B$2:$B$200,$B26,Wetten!$I$2:$I$200,"&lt;&gt;Offen",Wetten!$I$2:$I$200,"&lt;&gt;")</f>
      </c>
      <c r="D26" s="24">
        <f>SUMIFS(Wetten!$H$2:$H$200,Wetten!$B$2:$B$200,$B26,Wetten!$I$2:$I$200,"&lt;&gt;Offen",Wetten!$I$2:$I$200,"&lt;&gt;")</f>
      </c>
      <c r="E26" s="25">
        <f>SUMIFS(Wetten!$J$2:$J$200,Wetten!$B$2:$B$200,$B26,Wetten!$I$2:$I$200,"&lt;&gt;Offen",Wetten!$I$2:$I$200,"&lt;&gt;")</f>
      </c>
      <c r="F26" s="26">
        <f>IFERROR(E26/D26,0)</f>
      </c>
    </row>
    <row r="27" spans="2:6" x14ac:dyDescent="0.25">
      <c r="B27" s="11" t="s">
        <v>33</v>
      </c>
      <c r="C27" s="23">
        <f>COUNTIFS(Wetten!$B$2:$B$200,$B27,Wetten!$I$2:$I$200,"&lt;&gt;Offen",Wetten!$I$2:$I$200,"&lt;&gt;")</f>
      </c>
      <c r="D27" s="24">
        <f>SUMIFS(Wetten!$H$2:$H$200,Wetten!$B$2:$B$200,$B27,Wetten!$I$2:$I$200,"&lt;&gt;Offen",Wetten!$I$2:$I$200,"&lt;&gt;")</f>
      </c>
      <c r="E27" s="25">
        <f>SUMIFS(Wetten!$J$2:$J$200,Wetten!$B$2:$B$200,$B27,Wetten!$I$2:$I$200,"&lt;&gt;Offen",Wetten!$I$2:$I$200,"&lt;&gt;")</f>
      </c>
      <c r="F27" s="26">
        <f>IFERROR(E27/D27,0)</f>
      </c>
    </row>
    <row r="28" spans="2:6" x14ac:dyDescent="0.25">
      <c r="B28" s="11" t="s">
        <v>55</v>
      </c>
      <c r="C28" s="23">
        <f>COUNTIFS(Wetten!$B$2:$B$200,$B28,Wetten!$I$2:$I$200,"&lt;&gt;Offen",Wetten!$I$2:$I$200,"&lt;&gt;")</f>
      </c>
      <c r="D28" s="24">
        <f>SUMIFS(Wetten!$H$2:$H$200,Wetten!$B$2:$B$200,$B28,Wetten!$I$2:$I$200,"&lt;&gt;Offen",Wetten!$I$2:$I$200,"&lt;&gt;")</f>
      </c>
      <c r="E28" s="25">
        <f>SUMIFS(Wetten!$J$2:$J$200,Wetten!$B$2:$B$200,$B28,Wetten!$I$2:$I$200,"&lt;&gt;Offen",Wetten!$I$2:$I$200,"&lt;&gt;")</f>
      </c>
      <c r="F28" s="26">
        <f>IFERROR(E28/D28,0)</f>
      </c>
    </row>
    <row r="29" spans="2:6" x14ac:dyDescent="0.25">
      <c r="B29" s="11" t="s">
        <v>56</v>
      </c>
      <c r="C29" s="23">
        <f>COUNTIFS(Wetten!$B$2:$B$200,$B29,Wetten!$I$2:$I$200,"&lt;&gt;Offen",Wetten!$I$2:$I$200,"&lt;&gt;")</f>
      </c>
      <c r="D29" s="24">
        <f>SUMIFS(Wetten!$H$2:$H$200,Wetten!$B$2:$B$200,$B29,Wetten!$I$2:$I$200,"&lt;&gt;Offen",Wetten!$I$2:$I$200,"&lt;&gt;")</f>
      </c>
      <c r="E29" s="25">
        <f>SUMIFS(Wetten!$J$2:$J$200,Wetten!$B$2:$B$200,$B29,Wetten!$I$2:$I$200,"&lt;&gt;Offen",Wetten!$I$2:$I$200,"&lt;&gt;")</f>
      </c>
      <c r="F29" s="26">
        <f>IFERROR(E29/D29,0)</f>
      </c>
    </row>
    <row r="30" spans="2:6" x14ac:dyDescent="0.25">
      <c r="B30" s="11" t="s">
        <v>57</v>
      </c>
      <c r="C30" s="23">
        <f>COUNTIFS(Wetten!$B$2:$B$200,$B30,Wetten!$I$2:$I$200,"&lt;&gt;Offen",Wetten!$I$2:$I$200,"&lt;&gt;")</f>
      </c>
      <c r="D30" s="24">
        <f>SUMIFS(Wetten!$H$2:$H$200,Wetten!$B$2:$B$200,$B30,Wetten!$I$2:$I$200,"&lt;&gt;Offen",Wetten!$I$2:$I$200,"&lt;&gt;")</f>
      </c>
      <c r="E30" s="25">
        <f>SUMIFS(Wetten!$J$2:$J$200,Wetten!$B$2:$B$200,$B30,Wetten!$I$2:$I$200,"&lt;&gt;Offen",Wetten!$I$2:$I$200,"&lt;&gt;")</f>
      </c>
      <c r="F30" s="26">
        <f>IFERROR(E30/D30,0)</f>
      </c>
    </row>
    <row r="31" spans="2:6" x14ac:dyDescent="0.25">
      <c r="B31" s="11" t="s">
        <v>58</v>
      </c>
      <c r="C31" s="23">
        <f>COUNTIFS(Wetten!$B$2:$B$200,$B31,Wetten!$I$2:$I$200,"&lt;&gt;Offen",Wetten!$I$2:$I$200,"&lt;&gt;")</f>
      </c>
      <c r="D31" s="24">
        <f>SUMIFS(Wetten!$H$2:$H$200,Wetten!$B$2:$B$200,$B31,Wetten!$I$2:$I$200,"&lt;&gt;Offen",Wetten!$I$2:$I$200,"&lt;&gt;")</f>
      </c>
      <c r="E31" s="25">
        <f>SUMIFS(Wetten!$J$2:$J$200,Wetten!$B$2:$B$200,$B31,Wetten!$I$2:$I$200,"&lt;&gt;Offen",Wetten!$I$2:$I$200,"&lt;&gt;")</f>
      </c>
      <c r="F31" s="26">
        <f>IFERROR(E31/D31,0)</f>
      </c>
    </row>
    <row r="32" spans="2:6" x14ac:dyDescent="0.25">
      <c r="B32" s="11" t="s">
        <v>59</v>
      </c>
      <c r="C32" s="23">
        <f>COUNTIFS(Wetten!$B$2:$B$200,$B32,Wetten!$I$2:$I$200,"&lt;&gt;Offen",Wetten!$I$2:$I$200,"&lt;&gt;")</f>
      </c>
      <c r="D32" s="24">
        <f>SUMIFS(Wetten!$H$2:$H$200,Wetten!$B$2:$B$200,$B32,Wetten!$I$2:$I$200,"&lt;&gt;Offen",Wetten!$I$2:$I$200,"&lt;&gt;")</f>
      </c>
      <c r="E32" s="25">
        <f>SUMIFS(Wetten!$J$2:$J$200,Wetten!$B$2:$B$200,$B32,Wetten!$I$2:$I$200,"&lt;&gt;Offen",Wetten!$I$2:$I$200,"&lt;&gt;")</f>
      </c>
      <c r="F32" s="26">
        <f>IFERROR(E32/D32,0)</f>
      </c>
    </row>
    <row r="33" spans="2:6" x14ac:dyDescent="0.25">
      <c r="B33" s="11" t="s">
        <v>60</v>
      </c>
      <c r="C33" s="23">
        <f>COUNTIFS(Wetten!$B$2:$B$200,$B33,Wetten!$I$2:$I$200,"&lt;&gt;Offen",Wetten!$I$2:$I$200,"&lt;&gt;")</f>
      </c>
      <c r="D33" s="24">
        <f>SUMIFS(Wetten!$H$2:$H$200,Wetten!$B$2:$B$200,$B33,Wetten!$I$2:$I$200,"&lt;&gt;Offen",Wetten!$I$2:$I$200,"&lt;&gt;")</f>
      </c>
      <c r="E33" s="25">
        <f>SUMIFS(Wetten!$J$2:$J$200,Wetten!$B$2:$B$200,$B33,Wetten!$I$2:$I$200,"&lt;&gt;Offen",Wetten!$I$2:$I$200,"&lt;&gt;")</f>
      </c>
      <c r="F33" s="26">
        <f>IFERROR(E33/D33,0)</f>
      </c>
    </row>
    <row r="34" spans="2:6" x14ac:dyDescent="0.25">
      <c r="B34" s="11" t="s">
        <v>61</v>
      </c>
      <c r="C34" s="23">
        <f>COUNTIFS(Wetten!$B$2:$B$200,$B34,Wetten!$I$2:$I$200,"&lt;&gt;Offen",Wetten!$I$2:$I$200,"&lt;&gt;")</f>
      </c>
      <c r="D34" s="24">
        <f>SUMIFS(Wetten!$H$2:$H$200,Wetten!$B$2:$B$200,$B34,Wetten!$I$2:$I$200,"&lt;&gt;Offen",Wetten!$I$2:$I$200,"&lt;&gt;")</f>
      </c>
      <c r="E34" s="25">
        <f>SUMIFS(Wetten!$J$2:$J$200,Wetten!$B$2:$B$200,$B34,Wetten!$I$2:$I$200,"&lt;&gt;Offen",Wetten!$I$2:$I$200,"&lt;&gt;")</f>
      </c>
      <c r="F34" s="26">
        <f>IFERROR(E34/D34,0)</f>
      </c>
    </row>
    <row r="35" spans="2:6" x14ac:dyDescent="0.25">
      <c r="B35" s="11" t="s">
        <v>62</v>
      </c>
      <c r="C35" s="23">
        <f>COUNTIFS(Wetten!$B$2:$B$200,$B35,Wetten!$I$2:$I$200,"&lt;&gt;Offen",Wetten!$I$2:$I$200,"&lt;&gt;")</f>
      </c>
      <c r="D35" s="24">
        <f>SUMIFS(Wetten!$H$2:$H$200,Wetten!$B$2:$B$200,$B35,Wetten!$I$2:$I$200,"&lt;&gt;Offen",Wetten!$I$2:$I$200,"&lt;&gt;")</f>
      </c>
      <c r="E35" s="25">
        <f>SUMIFS(Wetten!$J$2:$J$200,Wetten!$B$2:$B$200,$B35,Wetten!$I$2:$I$200,"&lt;&gt;Offen",Wetten!$I$2:$I$200,"&lt;&gt;")</f>
      </c>
      <c r="F35" s="26">
        <f>IFERROR(E35/D35,0)</f>
      </c>
    </row>
    <row r="36" spans="2:6" x14ac:dyDescent="0.25">
      <c r="B36" s="11" t="s">
        <v>63</v>
      </c>
      <c r="C36" s="23">
        <f>COUNTIFS(Wetten!$B$2:$B$200,$B36,Wetten!$I$2:$I$200,"&lt;&gt;Offen",Wetten!$I$2:$I$200,"&lt;&gt;")</f>
      </c>
      <c r="D36" s="24">
        <f>SUMIFS(Wetten!$H$2:$H$200,Wetten!$B$2:$B$200,$B36,Wetten!$I$2:$I$200,"&lt;&gt;Offen",Wetten!$I$2:$I$200,"&lt;&gt;")</f>
      </c>
      <c r="E36" s="25">
        <f>SUMIFS(Wetten!$J$2:$J$200,Wetten!$B$2:$B$200,$B36,Wetten!$I$2:$I$200,"&lt;&gt;Offen",Wetten!$I$2:$I$200,"&lt;&gt;")</f>
      </c>
      <c r="F36" s="26">
        <f>IFERROR(E36/D36,0)</f>
      </c>
    </row>
    <row r="37" spans="2:6" x14ac:dyDescent="0.25">
      <c r="B37" s="11" t="s">
        <v>64</v>
      </c>
      <c r="C37" s="23">
        <f>COUNTIFS(Wetten!$B$2:$B$200,$B37,Wetten!$I$2:$I$200,"&lt;&gt;Offen",Wetten!$I$2:$I$200,"&lt;&gt;")</f>
      </c>
      <c r="D37" s="24">
        <f>SUMIFS(Wetten!$H$2:$H$200,Wetten!$B$2:$B$200,$B37,Wetten!$I$2:$I$200,"&lt;&gt;Offen",Wetten!$I$2:$I$200,"&lt;&gt;")</f>
      </c>
      <c r="E37" s="25">
        <f>SUMIFS(Wetten!$J$2:$J$200,Wetten!$B$2:$B$200,$B37,Wetten!$I$2:$I$200,"&lt;&gt;Offen",Wetten!$I$2:$I$200,"&lt;&gt;")</f>
      </c>
      <c r="F37" s="26">
        <f>IFERROR(E37/D37,0)</f>
      </c>
    </row>
    <row r="38" spans="2:6" x14ac:dyDescent="0.25">
      <c r="B38" s="11" t="s">
        <v>65</v>
      </c>
      <c r="C38" s="23">
        <f>COUNTIFS(Wetten!$B$2:$B$200,$B38,Wetten!$I$2:$I$200,"&lt;&gt;Offen",Wetten!$I$2:$I$200,"&lt;&gt;")</f>
      </c>
      <c r="D38" s="24">
        <f>SUMIFS(Wetten!$H$2:$H$200,Wetten!$B$2:$B$200,$B38,Wetten!$I$2:$I$200,"&lt;&gt;Offen",Wetten!$I$2:$I$200,"&lt;&gt;")</f>
      </c>
      <c r="E38" s="25">
        <f>SUMIFS(Wetten!$J$2:$J$200,Wetten!$B$2:$B$200,$B38,Wetten!$I$2:$I$200,"&lt;&gt;Offen",Wetten!$I$2:$I$200,"&lt;&gt;")</f>
      </c>
      <c r="F38" s="26">
        <f>IFERROR(E38/D38,0)</f>
      </c>
    </row>
    <row r="39" spans="2:6" x14ac:dyDescent="0.25">
      <c r="B39" s="11" t="s">
        <v>66</v>
      </c>
      <c r="C39" s="23">
        <f>COUNTIFS(Wetten!$B$2:$B$200,$B39,Wetten!$I$2:$I$200,"&lt;&gt;Offen",Wetten!$I$2:$I$200,"&lt;&gt;")</f>
      </c>
      <c r="D39" s="24">
        <f>SUMIFS(Wetten!$H$2:$H$200,Wetten!$B$2:$B$200,$B39,Wetten!$I$2:$I$200,"&lt;&gt;Offen",Wetten!$I$2:$I$200,"&lt;&gt;")</f>
      </c>
      <c r="E39" s="25">
        <f>SUMIFS(Wetten!$J$2:$J$200,Wetten!$B$2:$B$200,$B39,Wetten!$I$2:$I$200,"&lt;&gt;Offen",Wetten!$I$2:$I$200,"&lt;&gt;")</f>
      </c>
      <c r="F39" s="26">
        <f>IFERROR(E39/D39,0)</f>
      </c>
    </row>
    <row r="40" spans="2:6" x14ac:dyDescent="0.25">
      <c r="B40" s="11" t="s">
        <v>67</v>
      </c>
      <c r="C40" s="23">
        <f>COUNTIFS(Wetten!$B$2:$B$200,$B40,Wetten!$I$2:$I$200,"&lt;&gt;Offen",Wetten!$I$2:$I$200,"&lt;&gt;")</f>
      </c>
      <c r="D40" s="24">
        <f>SUMIFS(Wetten!$H$2:$H$200,Wetten!$B$2:$B$200,$B40,Wetten!$I$2:$I$200,"&lt;&gt;Offen",Wetten!$I$2:$I$200,"&lt;&gt;")</f>
      </c>
      <c r="E40" s="25">
        <f>SUMIFS(Wetten!$J$2:$J$200,Wetten!$B$2:$B$200,$B40,Wetten!$I$2:$I$200,"&lt;&gt;Offen",Wetten!$I$2:$I$200,"&lt;&gt;")</f>
      </c>
      <c r="F40" s="26">
        <f>IFERROR(E40/D40,0)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0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34" customWidth="1"/>
    <col min="3" max="4" width="18" customWidth="1"/>
  </cols>
  <sheetData>
    <row r="2" spans="2:2" x14ac:dyDescent="0.25">
      <c r="B2" s="1" t="s">
        <v>68</v>
      </c>
    </row>
    <row r="3" ht="30" customHeight="1" spans="2:2" x14ac:dyDescent="0.25">
      <c r="B3" s="27" t="s">
        <v>69</v>
      </c>
    </row>
    <row r="6" spans="2:3" x14ac:dyDescent="0.25">
      <c r="B6" s="28" t="s">
        <v>70</v>
      </c>
      <c r="C6" s="29">
        <v>1.85</v>
      </c>
    </row>
    <row r="8" spans="2:3" x14ac:dyDescent="0.25">
      <c r="B8" s="28" t="s">
        <v>71</v>
      </c>
      <c r="C8" s="19">
        <f>IFERROR(1/C6,0)</f>
      </c>
    </row>
    <row r="10" ht="45" customHeight="1" spans="2:4" x14ac:dyDescent="0.25">
      <c r="B10" s="27" t="s">
        <v>72</v>
      </c>
      <c r="C10" s="27"/>
      <c r="D10" s="27"/>
    </row>
  </sheetData>
  <mergeCells count="1">
    <mergeCell ref="B10:D10"/>
  </mergeCell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Anleitung</vt:lpstr>
      <vt:lpstr>Wetten</vt:lpstr>
      <vt:lpstr>Auswertung</vt:lpstr>
      <vt:lpstr>Break-Even-Rechner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Bankroll Pro</dc:creator>
  <dc:title/>
  <dc:subject/>
  <dc:description/>
  <cp:keywords/>
  <cp:category/>
  <cp:lastModifiedBy>Unknown</cp:lastModifiedBy>
  <dcterms:created xsi:type="dcterms:W3CDTF">2026-09-22T07:45:41Z</dcterms:created>
  <dcterms:modified xsi:type="dcterms:W3CDTF">2026-09-22T07:45:41Z</dcterms:modified>
</cp:coreProperties>
</file>